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OLE_LINK1" localSheetId="0">'Arkusz1'!#REF!</definedName>
  </definedNames>
  <calcPr fullCalcOnLoad="1"/>
</workbook>
</file>

<file path=xl/sharedStrings.xml><?xml version="1.0" encoding="utf-8"?>
<sst xmlns="http://schemas.openxmlformats.org/spreadsheetml/2006/main" count="170" uniqueCount="80">
  <si>
    <t>Lp.</t>
  </si>
  <si>
    <t>Nazwa zadania</t>
  </si>
  <si>
    <t>Klasyfikacja</t>
  </si>
  <si>
    <t>Plan</t>
  </si>
  <si>
    <t>Wydatkowane środki</t>
  </si>
  <si>
    <t>zadania gminy:</t>
  </si>
  <si>
    <t>WI</t>
  </si>
  <si>
    <t>900.90095 § 6050</t>
  </si>
  <si>
    <t>Razem zadania gminy:</t>
  </si>
  <si>
    <t>zadania powiatu:</t>
  </si>
  <si>
    <t>600.60015 § 6050</t>
  </si>
  <si>
    <t>Razem zadania powiatu:</t>
  </si>
  <si>
    <t>DR</t>
  </si>
  <si>
    <t>Ogółem  (gmina + powiat)</t>
  </si>
  <si>
    <t>710.71004 § 4300</t>
  </si>
  <si>
    <t>Załącznik nr 1</t>
  </si>
  <si>
    <t>niewydatkowane środki</t>
  </si>
  <si>
    <t>Realizu-jący</t>
  </si>
  <si>
    <t>w tym:</t>
  </si>
  <si>
    <t>Niewykorzy-stane środki</t>
  </si>
  <si>
    <t>600.60016 § 6050</t>
  </si>
  <si>
    <t>750.75023 § 4300</t>
  </si>
  <si>
    <t>750.75095 § 6050</t>
  </si>
  <si>
    <t>900.90095 § 6010</t>
  </si>
  <si>
    <t xml:space="preserve">wprowadzone środki w trakcie 2014 roku do budżetu miasta </t>
  </si>
  <si>
    <t>Opracowanie dokumentacji niezbędnej do uchwalenia "Planu Zrównoważonego Rozwoju Publicznego Transportu Zbiorowego Konina na lata 2014-2020”</t>
  </si>
  <si>
    <t>600.60004 § 4300</t>
  </si>
  <si>
    <t>30.04.2014</t>
  </si>
  <si>
    <t xml:space="preserve">Opracowanie miejscowego planu zagospodarowania przestrzennego miasta Konina w rejonie ul. Dworcowa-Kolejowa (faza 2)
</t>
  </si>
  <si>
    <t>30.06.2014</t>
  </si>
  <si>
    <t xml:space="preserve">Opracowanie miejscowego planu zagospodarowania przestrzennego miasta Konina w rejonie ul. Dworcowa-Kolejowa etap 2 (faza 2)
</t>
  </si>
  <si>
    <t>Opracowanie miejscowego planu zagospodarowania przestrzennego miasta Konina  w rejonie ul. Przemysłowej – Gajowej (faza 2)</t>
  </si>
  <si>
    <t>Opracowanie miejscowego planu zagospodarowania przestrzennego miasta Konina  w rejonie ulic Wał Tarejwy – Warszawskiej (faza 1 i faza 2)</t>
  </si>
  <si>
    <t>Opracowanie miejscowego planu zagospodarowania przestrzennego miasta Konina  - osiedle Wilków etap 3 (faza 3)</t>
  </si>
  <si>
    <t>Wykonanie materiałów wyjściowych niezbędnych do dokonania przez uprawniony organ – Marszałka Województwa ustalenia linii brzegu Jeziora Pątnowskiego (faza 2)</t>
  </si>
  <si>
    <t>801.80195 § 4300</t>
  </si>
  <si>
    <t xml:space="preserve">Opracowanie koncepcji funkcjonalno-użytkowej pozwalającej na oszacowanie zakresu koniecznych do wykonania prac budowlanych związanych z montażem instalacji fotowoltaicznej w budynkach: Przedszkole Nr 4, Szkoła Podstawowa Nr 15, II LO, III LO, Gimnazjum Nr 5 
</t>
  </si>
  <si>
    <t>Budowa ulic na osiedlu Wilków (Leszczynowa, Borowa)</t>
  </si>
  <si>
    <t>Przebudowa ulicy Jana Matejki w Koninie</t>
  </si>
  <si>
    <t>Budowa ulic: Jesionowej, Modrzewiowej, Lipowej, Klonowej i Cisowej  w Koninie</t>
  </si>
  <si>
    <t>Rozbudowa skrzyżowania ulic Stanisława Staszica, Romana Dmowskiegoi Tadeusza Kościuszki na skrzyżowanie typu "rondo" w Koninie</t>
  </si>
  <si>
    <t>Opracowanie dokumentacji projektowo–kosztorysowej na budowę łącznika od ul. Przemysłowej do ul. Kleczewskiej</t>
  </si>
  <si>
    <t>Wykonanie dokumentacji projektowej  budowy ulic: Storczykowa, Bluszczowa, Gerberowa, Begoniowa, Kaktusowa, Nasturcjowa, Daliowa, Piwoniowa, Zawilcowa w Koninie</t>
  </si>
  <si>
    <t>Budowa ulicy na os. Zemełki  oznaczonej w planie symbolem KL-2 wraz z dwoma sięgaczami KD</t>
  </si>
  <si>
    <t>Opracowanie dokumentacji projektowo- kosztorysowej na budowę ulicy Brunatnej w Koninie – etap I</t>
  </si>
  <si>
    <t>Przebudowa ulicy Stodolnianiej w Koninie</t>
  </si>
  <si>
    <t>Opracowanie dokumentacji projektowo-kosztorysowej na budowę ulicy Wierzbowej (od ul. Europejskiej w kierunku wschodnim)</t>
  </si>
  <si>
    <t>Budowa chodnika na ul. Działkowej w Koninie</t>
  </si>
  <si>
    <t>Opracowanie dokumentacji projektowej ul. Laskówiecka w Koninie</t>
  </si>
  <si>
    <t>Budowa ul. Paprotkowej, Azaliowej i Kameliowej w Koninie</t>
  </si>
  <si>
    <t>Opracowanie dokumentacji projektowo- kosztorysowej kładki nad Kanałem Ulgi</t>
  </si>
  <si>
    <t>Opracowanie dokumentacji projektowej na budowę toalet  przy Bulwarze Nadwarciańskim w Koninie</t>
  </si>
  <si>
    <t>700.70095 § 6050</t>
  </si>
  <si>
    <t>Opracowanie  dokumentacji projektowej  na budowę instalacji centralnego ogrzewania i ciepłej wody na osiedlu domków komunalnych przy ul. M. Dąbrowskiej w Koninie</t>
  </si>
  <si>
    <t>Adaptacja budynku przy ul. 3 Maja 1 i 3  na  Centrum  Organizacji Pozarządowych</t>
  </si>
  <si>
    <t>Adaptacja  budynku Sądu Rejonowego w Koninie na cele administracyjne</t>
  </si>
  <si>
    <t>Adaptacja budynku przy ul. Benesza 1 w Koninie na cele administracyjne</t>
  </si>
  <si>
    <t>801.80101 § 6050</t>
  </si>
  <si>
    <t>31.03.2014</t>
  </si>
  <si>
    <t>Zakup i zamontowanie windy dla uczniów niepełnosprawnych
w  SP nr 15 w Koninie</t>
  </si>
  <si>
    <t>801.80104 § 6050</t>
  </si>
  <si>
    <t>Budowa parkingu przy Przedszkolu nr 7 w Koninie</t>
  </si>
  <si>
    <t>801.80195 § 6050</t>
  </si>
  <si>
    <t>Zarządzanie energią w budynkach użyteczności publicznej w Koninie</t>
  </si>
  <si>
    <t>Wniesienie  wkładu pieniężnego na budowę wodociągu w  ulicy Piaskowej, Borowej i Świerkowej  w Koninie</t>
  </si>
  <si>
    <t>Wniesienie wkładu pieniężnego na budowę sieci kanalizacji sanitarnej i wodociągu w  ulicy  Rudzickiej</t>
  </si>
  <si>
    <t xml:space="preserve">Budowa kanalizacji deszczowej na terenie osiedla Pątnów w Koninie                                                               </t>
  </si>
  <si>
    <t>926.92601 § 6050</t>
  </si>
  <si>
    <t xml:space="preserve">Rozbudowa boisk przy ZSGE  ul. Kard. Wyszyńskiego 3 w Koninie                                                                </t>
  </si>
  <si>
    <t>Opracowanie miejscowego planu zagospodarowania przestrzennego miasta Konina - osiedle Wilków etap 2 (faza 3)</t>
  </si>
  <si>
    <t>Realizacja umów o współpracy w zakresie świadczenia pomocy prawnej</t>
  </si>
  <si>
    <t>630.63095 § 6050</t>
  </si>
  <si>
    <t>Dokumentacje przyszłościowe</t>
  </si>
  <si>
    <t>UA</t>
  </si>
  <si>
    <t>PO</t>
  </si>
  <si>
    <t>DG</t>
  </si>
  <si>
    <t>SP15</t>
  </si>
  <si>
    <t xml:space="preserve">Termin realizacji </t>
  </si>
  <si>
    <t>Przygotowanie kompleksowego wniosku z harmonogramem rzeczowo-finansowym i określeniem efektu ekologicznego na termomodernizację dwóch placówek oświatowych: Szkoła Podstawowa Nr 3,  Szkoła Podstawowa Nr 1</t>
  </si>
  <si>
    <t xml:space="preserve">Realizacja niewygasających wydatków za rok 2013 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</si>
</sst>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53">
    <font>
      <sz val="10"/>
      <name val="Arial CE"/>
      <family val="0"/>
    </font>
    <font>
      <b/>
      <i/>
      <sz val="10"/>
      <name val="Arial CE"/>
      <family val="0"/>
    </font>
    <font>
      <b/>
      <sz val="10"/>
      <name val="Arial CE"/>
      <family val="0"/>
    </font>
    <font>
      <b/>
      <sz val="8"/>
      <name val="Arial CE"/>
      <family val="0"/>
    </font>
    <font>
      <b/>
      <sz val="7"/>
      <name val="Arial CE"/>
      <family val="0"/>
    </font>
    <font>
      <sz val="8"/>
      <name val="Arial CE"/>
      <family val="0"/>
    </font>
    <font>
      <b/>
      <i/>
      <sz val="8"/>
      <name val="Arial CE"/>
      <family val="0"/>
    </font>
    <font>
      <b/>
      <i/>
      <sz val="7"/>
      <name val="Arial CE"/>
      <family val="0"/>
    </font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 CE"/>
      <family val="0"/>
    </font>
    <font>
      <b/>
      <sz val="11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8" fillId="0" borderId="0">
      <alignment/>
      <protection/>
    </xf>
    <xf numFmtId="0" fontId="47" fillId="27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5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4" fontId="5" fillId="0" borderId="11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/>
    </xf>
    <xf numFmtId="4" fontId="3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4" fontId="0" fillId="0" borderId="0" xfId="0" applyNumberFormat="1" applyAlignment="1">
      <alignment/>
    </xf>
    <xf numFmtId="4" fontId="0" fillId="0" borderId="0" xfId="0" applyNumberFormat="1" applyFill="1" applyBorder="1" applyAlignment="1">
      <alignment/>
    </xf>
    <xf numFmtId="4" fontId="0" fillId="0" borderId="0" xfId="0" applyNumberFormat="1" applyBorder="1" applyAlignment="1">
      <alignment/>
    </xf>
    <xf numFmtId="4" fontId="9" fillId="0" borderId="10" xfId="0" applyNumberFormat="1" applyFont="1" applyBorder="1" applyAlignment="1">
      <alignment/>
    </xf>
    <xf numFmtId="2" fontId="8" fillId="0" borderId="0" xfId="52" applyNumberFormat="1" applyAlignment="1">
      <alignment wrapText="1"/>
      <protection/>
    </xf>
    <xf numFmtId="4" fontId="5" fillId="0" borderId="10" xfId="0" applyNumberFormat="1" applyFont="1" applyFill="1" applyBorder="1" applyAlignment="1">
      <alignment/>
    </xf>
    <xf numFmtId="0" fontId="0" fillId="0" borderId="0" xfId="0" applyAlignment="1">
      <alignment horizontal="center"/>
    </xf>
    <xf numFmtId="4" fontId="5" fillId="0" borderId="10" xfId="0" applyNumberFormat="1" applyFont="1" applyBorder="1" applyAlignment="1">
      <alignment horizontal="center" wrapText="1"/>
    </xf>
    <xf numFmtId="4" fontId="0" fillId="0" borderId="0" xfId="0" applyNumberForma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4" fontId="5" fillId="0" borderId="10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wrapText="1"/>
    </xf>
    <xf numFmtId="4" fontId="5" fillId="0" borderId="14" xfId="0" applyNumberFormat="1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15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wrapText="1"/>
    </xf>
    <xf numFmtId="0" fontId="16" fillId="0" borderId="19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4" fontId="6" fillId="0" borderId="20" xfId="0" applyNumberFormat="1" applyFont="1" applyFill="1" applyBorder="1" applyAlignment="1">
      <alignment wrapText="1"/>
    </xf>
    <xf numFmtId="4" fontId="6" fillId="0" borderId="21" xfId="0" applyNumberFormat="1" applyFont="1" applyFill="1" applyBorder="1" applyAlignment="1">
      <alignment wrapText="1"/>
    </xf>
    <xf numFmtId="4" fontId="0" fillId="0" borderId="0" xfId="0" applyNumberFormat="1" applyFill="1" applyAlignment="1">
      <alignment/>
    </xf>
    <xf numFmtId="0" fontId="1" fillId="0" borderId="22" xfId="0" applyFont="1" applyFill="1" applyBorder="1" applyAlignment="1">
      <alignment wrapText="1"/>
    </xf>
    <xf numFmtId="0" fontId="1" fillId="0" borderId="22" xfId="0" applyFont="1" applyFill="1" applyBorder="1" applyAlignment="1">
      <alignment horizontal="center" wrapText="1"/>
    </xf>
    <xf numFmtId="4" fontId="6" fillId="0" borderId="22" xfId="0" applyNumberFormat="1" applyFont="1" applyFill="1" applyBorder="1" applyAlignment="1">
      <alignment wrapText="1"/>
    </xf>
    <xf numFmtId="4" fontId="6" fillId="0" borderId="22" xfId="0" applyNumberFormat="1" applyFont="1" applyFill="1" applyBorder="1" applyAlignment="1">
      <alignment horizontal="center" wrapText="1"/>
    </xf>
    <xf numFmtId="4" fontId="6" fillId="0" borderId="23" xfId="0" applyNumberFormat="1" applyFont="1" applyFill="1" applyBorder="1" applyAlignment="1">
      <alignment wrapText="1"/>
    </xf>
    <xf numFmtId="0" fontId="1" fillId="0" borderId="24" xfId="0" applyFont="1" applyFill="1" applyBorder="1" applyAlignment="1">
      <alignment wrapText="1"/>
    </xf>
    <xf numFmtId="0" fontId="7" fillId="0" borderId="24" xfId="0" applyFont="1" applyFill="1" applyBorder="1" applyAlignment="1">
      <alignment horizontal="center" wrapText="1"/>
    </xf>
    <xf numFmtId="4" fontId="6" fillId="0" borderId="24" xfId="0" applyNumberFormat="1" applyFont="1" applyFill="1" applyBorder="1" applyAlignment="1">
      <alignment wrapText="1"/>
    </xf>
    <xf numFmtId="4" fontId="6" fillId="0" borderId="24" xfId="0" applyNumberFormat="1" applyFont="1" applyFill="1" applyBorder="1" applyAlignment="1">
      <alignment horizontal="center" wrapText="1"/>
    </xf>
    <xf numFmtId="4" fontId="6" fillId="0" borderId="25" xfId="0" applyNumberFormat="1" applyFont="1" applyFill="1" applyBorder="1" applyAlignment="1">
      <alignment wrapText="1"/>
    </xf>
    <xf numFmtId="0" fontId="16" fillId="33" borderId="18" xfId="0" applyFont="1" applyFill="1" applyBorder="1" applyAlignment="1">
      <alignment wrapText="1"/>
    </xf>
    <xf numFmtId="2" fontId="10" fillId="33" borderId="22" xfId="52" applyNumberFormat="1" applyFont="1" applyFill="1" applyBorder="1" applyAlignment="1">
      <alignment wrapText="1"/>
      <protection/>
    </xf>
    <xf numFmtId="0" fontId="2" fillId="33" borderId="22" xfId="0" applyFont="1" applyFill="1" applyBorder="1" applyAlignment="1">
      <alignment horizontal="center" wrapText="1"/>
    </xf>
    <xf numFmtId="4" fontId="3" fillId="33" borderId="22" xfId="0" applyNumberFormat="1" applyFont="1" applyFill="1" applyBorder="1" applyAlignment="1">
      <alignment wrapText="1"/>
    </xf>
    <xf numFmtId="4" fontId="3" fillId="33" borderId="22" xfId="0" applyNumberFormat="1" applyFont="1" applyFill="1" applyBorder="1" applyAlignment="1">
      <alignment horizontal="center" wrapText="1"/>
    </xf>
    <xf numFmtId="4" fontId="3" fillId="33" borderId="20" xfId="0" applyNumberFormat="1" applyFont="1" applyFill="1" applyBorder="1" applyAlignment="1">
      <alignment wrapText="1"/>
    </xf>
    <xf numFmtId="4" fontId="3" fillId="33" borderId="23" xfId="0" applyNumberFormat="1" applyFont="1" applyFill="1" applyBorder="1" applyAlignment="1">
      <alignment wrapText="1"/>
    </xf>
    <xf numFmtId="4" fontId="5" fillId="0" borderId="12" xfId="0" applyNumberFormat="1" applyFont="1" applyFill="1" applyBorder="1" applyAlignment="1">
      <alignment/>
    </xf>
    <xf numFmtId="0" fontId="1" fillId="0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" fillId="0" borderId="29" xfId="0" applyFont="1" applyBorder="1" applyAlignment="1">
      <alignment horizontal="center"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8" fillId="0" borderId="19" xfId="0" applyFont="1" applyBorder="1" applyAlignment="1">
      <alignment horizontal="center" vertical="center"/>
    </xf>
    <xf numFmtId="0" fontId="16" fillId="0" borderId="15" xfId="0" applyFont="1" applyBorder="1" applyAlignment="1">
      <alignment/>
    </xf>
    <xf numFmtId="0" fontId="2" fillId="0" borderId="24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5" fillId="0" borderId="33" xfId="0" applyFont="1" applyBorder="1" applyAlignment="1">
      <alignment/>
    </xf>
    <xf numFmtId="0" fontId="15" fillId="0" borderId="34" xfId="0" applyFont="1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3" fillId="0" borderId="35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SheetLayoutView="100" zoomScalePageLayoutView="0" workbookViewId="0" topLeftCell="A1">
      <selection activeCell="D54" sqref="D54"/>
    </sheetView>
  </sheetViews>
  <sheetFormatPr defaultColWidth="9.00390625" defaultRowHeight="12.75"/>
  <cols>
    <col min="1" max="1" width="4.25390625" style="39" customWidth="1"/>
    <col min="2" max="2" width="48.125" style="0" customWidth="1"/>
    <col min="3" max="3" width="14.375" style="19" customWidth="1"/>
    <col min="4" max="4" width="11.75390625" style="0" customWidth="1"/>
    <col min="5" max="5" width="11.75390625" style="24" customWidth="1"/>
    <col min="6" max="6" width="6.75390625" style="0" customWidth="1"/>
    <col min="7" max="7" width="10.125" style="19" customWidth="1"/>
    <col min="8" max="8" width="11.75390625" style="0" customWidth="1"/>
    <col min="9" max="9" width="11.75390625" style="49" customWidth="1"/>
    <col min="10" max="10" width="11.75390625" style="0" customWidth="1"/>
    <col min="11" max="11" width="10.25390625" style="0" customWidth="1"/>
  </cols>
  <sheetData>
    <row r="1" spans="2:8" ht="12.75">
      <c r="B1" s="27"/>
      <c r="C1" s="28"/>
      <c r="D1" s="27"/>
      <c r="H1" s="31" t="s">
        <v>15</v>
      </c>
    </row>
    <row r="2" spans="1:11" ht="24" customHeight="1">
      <c r="A2" s="40"/>
      <c r="B2" s="30"/>
      <c r="C2" s="29" t="s">
        <v>79</v>
      </c>
      <c r="D2" s="31"/>
      <c r="E2" s="32"/>
      <c r="F2" s="31"/>
      <c r="G2" s="33"/>
      <c r="K2" s="1"/>
    </row>
    <row r="3" spans="1:11" ht="24" customHeight="1" thickBot="1">
      <c r="A3" s="40"/>
      <c r="B3" s="30"/>
      <c r="C3" s="29"/>
      <c r="D3" s="31"/>
      <c r="E3" s="32"/>
      <c r="F3" s="31"/>
      <c r="G3" s="33"/>
      <c r="K3" s="1"/>
    </row>
    <row r="4" spans="1:11" ht="24" customHeight="1">
      <c r="A4" s="78" t="s">
        <v>0</v>
      </c>
      <c r="B4" s="80" t="s">
        <v>1</v>
      </c>
      <c r="C4" s="80" t="s">
        <v>2</v>
      </c>
      <c r="D4" s="80" t="s">
        <v>3</v>
      </c>
      <c r="E4" s="84" t="s">
        <v>4</v>
      </c>
      <c r="F4" s="84" t="s">
        <v>17</v>
      </c>
      <c r="G4" s="85" t="s">
        <v>77</v>
      </c>
      <c r="H4" s="87" t="s">
        <v>19</v>
      </c>
      <c r="I4" s="82" t="s">
        <v>18</v>
      </c>
      <c r="J4" s="83"/>
      <c r="K4" s="1"/>
    </row>
    <row r="5" spans="1:11" ht="42" customHeight="1">
      <c r="A5" s="79"/>
      <c r="B5" s="81"/>
      <c r="C5" s="81"/>
      <c r="D5" s="81"/>
      <c r="E5" s="81"/>
      <c r="F5" s="81"/>
      <c r="G5" s="86"/>
      <c r="H5" s="88"/>
      <c r="I5" s="35" t="s">
        <v>24</v>
      </c>
      <c r="J5" s="34" t="s">
        <v>16</v>
      </c>
      <c r="K5" s="2"/>
    </row>
    <row r="6" spans="1:11" ht="12.75">
      <c r="A6" s="74" t="s">
        <v>5</v>
      </c>
      <c r="B6" s="75"/>
      <c r="C6" s="75"/>
      <c r="D6" s="75"/>
      <c r="E6" s="75"/>
      <c r="F6" s="75"/>
      <c r="G6" s="75"/>
      <c r="H6" s="76"/>
      <c r="I6" s="76"/>
      <c r="J6" s="77"/>
      <c r="K6" s="3"/>
    </row>
    <row r="7" spans="1:11" ht="41.25" customHeight="1">
      <c r="A7" s="41">
        <v>1</v>
      </c>
      <c r="B7" s="38" t="s">
        <v>25</v>
      </c>
      <c r="C7" s="22" t="s">
        <v>26</v>
      </c>
      <c r="D7" s="16">
        <v>5629.98</v>
      </c>
      <c r="E7" s="25">
        <v>5629.98</v>
      </c>
      <c r="F7" s="5" t="s">
        <v>12</v>
      </c>
      <c r="G7" s="20" t="s">
        <v>27</v>
      </c>
      <c r="H7" s="6">
        <f>D7-E7</f>
        <v>0</v>
      </c>
      <c r="I7" s="6">
        <v>0</v>
      </c>
      <c r="J7" s="26">
        <f>H7-I7</f>
        <v>0</v>
      </c>
      <c r="K7" s="7"/>
    </row>
    <row r="8" spans="1:11" ht="37.5" customHeight="1">
      <c r="A8" s="41">
        <v>2</v>
      </c>
      <c r="B8" s="38" t="s">
        <v>30</v>
      </c>
      <c r="C8" s="5" t="s">
        <v>14</v>
      </c>
      <c r="D8" s="16">
        <v>2700</v>
      </c>
      <c r="E8" s="25">
        <v>0</v>
      </c>
      <c r="F8" s="5" t="s">
        <v>73</v>
      </c>
      <c r="G8" s="20" t="s">
        <v>29</v>
      </c>
      <c r="H8" s="6">
        <f>D8-E8</f>
        <v>2700</v>
      </c>
      <c r="I8" s="6">
        <f>H8</f>
        <v>2700</v>
      </c>
      <c r="J8" s="26">
        <f aca="true" t="shared" si="0" ref="J8:J19">H8-I8</f>
        <v>0</v>
      </c>
      <c r="K8" s="7"/>
    </row>
    <row r="9" spans="1:11" ht="38.25" customHeight="1">
      <c r="A9" s="41">
        <v>3</v>
      </c>
      <c r="B9" s="38" t="s">
        <v>28</v>
      </c>
      <c r="C9" s="5" t="s">
        <v>14</v>
      </c>
      <c r="D9" s="16">
        <v>5603.05</v>
      </c>
      <c r="E9" s="25">
        <v>0</v>
      </c>
      <c r="F9" s="5" t="s">
        <v>73</v>
      </c>
      <c r="G9" s="20" t="s">
        <v>29</v>
      </c>
      <c r="H9" s="6">
        <f>D9-E9</f>
        <v>5603.05</v>
      </c>
      <c r="I9" s="6">
        <f>H9</f>
        <v>5603.05</v>
      </c>
      <c r="J9" s="26">
        <f t="shared" si="0"/>
        <v>0</v>
      </c>
      <c r="K9" s="7"/>
    </row>
    <row r="10" spans="1:11" ht="39" customHeight="1">
      <c r="A10" s="42">
        <v>4</v>
      </c>
      <c r="B10" s="38" t="s">
        <v>32</v>
      </c>
      <c r="C10" s="5" t="s">
        <v>14</v>
      </c>
      <c r="D10" s="4">
        <v>15990</v>
      </c>
      <c r="E10" s="4">
        <v>0</v>
      </c>
      <c r="F10" s="5" t="s">
        <v>73</v>
      </c>
      <c r="G10" s="20" t="s">
        <v>29</v>
      </c>
      <c r="H10" s="6">
        <f>D10-E10</f>
        <v>15990</v>
      </c>
      <c r="I10" s="6">
        <f>H10</f>
        <v>15990</v>
      </c>
      <c r="J10" s="26">
        <f t="shared" si="0"/>
        <v>0</v>
      </c>
      <c r="K10" s="7"/>
    </row>
    <row r="11" spans="1:11" ht="38.25" customHeight="1">
      <c r="A11" s="42">
        <v>5</v>
      </c>
      <c r="B11" s="38" t="s">
        <v>31</v>
      </c>
      <c r="C11" s="5" t="s">
        <v>14</v>
      </c>
      <c r="D11" s="4">
        <v>7003.8</v>
      </c>
      <c r="E11" s="25">
        <v>0</v>
      </c>
      <c r="F11" s="5" t="s">
        <v>73</v>
      </c>
      <c r="G11" s="20" t="s">
        <v>29</v>
      </c>
      <c r="H11" s="18">
        <f>D11-E11</f>
        <v>7003.8</v>
      </c>
      <c r="I11" s="6">
        <f>H11</f>
        <v>7003.8</v>
      </c>
      <c r="J11" s="26">
        <f t="shared" si="0"/>
        <v>0</v>
      </c>
      <c r="K11" s="7"/>
    </row>
    <row r="12" spans="1:11" ht="27.75" customHeight="1">
      <c r="A12" s="41">
        <v>6</v>
      </c>
      <c r="B12" s="38" t="s">
        <v>69</v>
      </c>
      <c r="C12" s="5" t="s">
        <v>14</v>
      </c>
      <c r="D12" s="4">
        <v>23800.5</v>
      </c>
      <c r="E12" s="4">
        <v>0</v>
      </c>
      <c r="F12" s="5" t="s">
        <v>73</v>
      </c>
      <c r="G12" s="20" t="s">
        <v>29</v>
      </c>
      <c r="H12" s="6">
        <f aca="true" t="shared" si="1" ref="H12:H18">D12-E12</f>
        <v>23800.5</v>
      </c>
      <c r="I12" s="6">
        <f>H12</f>
        <v>23800.5</v>
      </c>
      <c r="J12" s="26">
        <f t="shared" si="0"/>
        <v>0</v>
      </c>
      <c r="K12" s="7"/>
    </row>
    <row r="13" spans="1:11" ht="30" customHeight="1">
      <c r="A13" s="43">
        <v>7</v>
      </c>
      <c r="B13" s="38" t="s">
        <v>33</v>
      </c>
      <c r="C13" s="5" t="s">
        <v>14</v>
      </c>
      <c r="D13" s="4">
        <v>27060</v>
      </c>
      <c r="E13" s="4">
        <v>27060</v>
      </c>
      <c r="F13" s="5" t="s">
        <v>73</v>
      </c>
      <c r="G13" s="20" t="s">
        <v>29</v>
      </c>
      <c r="H13" s="6">
        <f t="shared" si="1"/>
        <v>0</v>
      </c>
      <c r="I13" s="6">
        <v>0</v>
      </c>
      <c r="J13" s="26">
        <f t="shared" si="0"/>
        <v>0</v>
      </c>
      <c r="K13" s="7"/>
    </row>
    <row r="14" spans="1:11" ht="39" customHeight="1">
      <c r="A14" s="41">
        <v>8</v>
      </c>
      <c r="B14" s="38" t="s">
        <v>34</v>
      </c>
      <c r="C14" s="5" t="s">
        <v>14</v>
      </c>
      <c r="D14" s="4">
        <v>9000</v>
      </c>
      <c r="E14" s="4">
        <v>9000</v>
      </c>
      <c r="F14" s="5" t="s">
        <v>73</v>
      </c>
      <c r="G14" s="20" t="s">
        <v>29</v>
      </c>
      <c r="H14" s="6">
        <f t="shared" si="1"/>
        <v>0</v>
      </c>
      <c r="I14" s="6">
        <v>0</v>
      </c>
      <c r="J14" s="70">
        <f t="shared" si="0"/>
        <v>0</v>
      </c>
      <c r="K14" s="7"/>
    </row>
    <row r="15" spans="1:11" ht="27.75" customHeight="1">
      <c r="A15" s="44">
        <v>9</v>
      </c>
      <c r="B15" s="38" t="s">
        <v>70</v>
      </c>
      <c r="C15" s="5" t="s">
        <v>21</v>
      </c>
      <c r="D15" s="4">
        <v>7887.36</v>
      </c>
      <c r="E15" s="4">
        <v>7887.36</v>
      </c>
      <c r="F15" s="5" t="s">
        <v>74</v>
      </c>
      <c r="G15" s="20" t="s">
        <v>29</v>
      </c>
      <c r="H15" s="6">
        <f t="shared" si="1"/>
        <v>0</v>
      </c>
      <c r="I15" s="6">
        <v>0</v>
      </c>
      <c r="J15" s="70">
        <f t="shared" si="0"/>
        <v>0</v>
      </c>
      <c r="K15" s="7"/>
    </row>
    <row r="16" spans="1:11" ht="63" customHeight="1">
      <c r="A16" s="45">
        <v>10</v>
      </c>
      <c r="B16" s="38" t="s">
        <v>36</v>
      </c>
      <c r="C16" s="5" t="s">
        <v>35</v>
      </c>
      <c r="D16" s="4">
        <v>4981.5</v>
      </c>
      <c r="E16" s="4">
        <v>4981.5</v>
      </c>
      <c r="F16" s="5" t="s">
        <v>75</v>
      </c>
      <c r="G16" s="20" t="s">
        <v>29</v>
      </c>
      <c r="H16" s="6">
        <f>D16-E16</f>
        <v>0</v>
      </c>
      <c r="I16" s="6">
        <v>0</v>
      </c>
      <c r="J16" s="70">
        <f t="shared" si="0"/>
        <v>0</v>
      </c>
      <c r="K16" s="7"/>
    </row>
    <row r="17" spans="1:11" ht="51.75" customHeight="1">
      <c r="A17" s="44">
        <v>11</v>
      </c>
      <c r="B17" s="38" t="s">
        <v>78</v>
      </c>
      <c r="C17" s="5" t="s">
        <v>35</v>
      </c>
      <c r="D17" s="4">
        <v>24477</v>
      </c>
      <c r="E17" s="4">
        <v>12177</v>
      </c>
      <c r="F17" s="5" t="s">
        <v>75</v>
      </c>
      <c r="G17" s="20" t="s">
        <v>29</v>
      </c>
      <c r="H17" s="6">
        <f t="shared" si="1"/>
        <v>12300</v>
      </c>
      <c r="I17" s="6">
        <v>0</v>
      </c>
      <c r="J17" s="70">
        <f t="shared" si="0"/>
        <v>12300</v>
      </c>
      <c r="K17" s="7"/>
    </row>
    <row r="18" spans="1:11" ht="17.25" customHeight="1">
      <c r="A18" s="45">
        <v>12</v>
      </c>
      <c r="B18" s="38" t="s">
        <v>37</v>
      </c>
      <c r="C18" s="5" t="s">
        <v>20</v>
      </c>
      <c r="D18" s="4">
        <v>51660</v>
      </c>
      <c r="E18" s="4"/>
      <c r="F18" s="5" t="s">
        <v>6</v>
      </c>
      <c r="G18" s="20" t="s">
        <v>29</v>
      </c>
      <c r="H18" s="6">
        <f t="shared" si="1"/>
        <v>51660</v>
      </c>
      <c r="I18" s="6">
        <f>H18</f>
        <v>51660</v>
      </c>
      <c r="J18" s="70">
        <f t="shared" si="0"/>
        <v>0</v>
      </c>
      <c r="K18" s="7"/>
    </row>
    <row r="19" spans="1:11" ht="17.25" customHeight="1">
      <c r="A19" s="44">
        <v>13</v>
      </c>
      <c r="B19" s="38" t="s">
        <v>38</v>
      </c>
      <c r="C19" s="5" t="s">
        <v>20</v>
      </c>
      <c r="D19" s="4">
        <v>1014714.99</v>
      </c>
      <c r="E19" s="4">
        <v>1014714.99</v>
      </c>
      <c r="F19" s="5" t="s">
        <v>6</v>
      </c>
      <c r="G19" s="20" t="s">
        <v>29</v>
      </c>
      <c r="H19" s="6">
        <f aca="true" t="shared" si="2" ref="H19:H41">D19-E19</f>
        <v>0</v>
      </c>
      <c r="I19" s="6">
        <v>0</v>
      </c>
      <c r="J19" s="70">
        <f t="shared" si="0"/>
        <v>0</v>
      </c>
      <c r="K19" s="7"/>
    </row>
    <row r="20" spans="1:11" ht="28.5" customHeight="1">
      <c r="A20" s="45">
        <v>14</v>
      </c>
      <c r="B20" s="38" t="s">
        <v>39</v>
      </c>
      <c r="C20" s="5" t="s">
        <v>20</v>
      </c>
      <c r="D20" s="4">
        <v>131576.56</v>
      </c>
      <c r="E20" s="4">
        <v>131576.56</v>
      </c>
      <c r="F20" s="5" t="s">
        <v>6</v>
      </c>
      <c r="G20" s="20" t="s">
        <v>29</v>
      </c>
      <c r="H20" s="6">
        <f t="shared" si="2"/>
        <v>0</v>
      </c>
      <c r="I20" s="6">
        <v>0</v>
      </c>
      <c r="J20" s="70">
        <f aca="true" t="shared" si="3" ref="J20:J28">H20-I20</f>
        <v>0</v>
      </c>
      <c r="K20" s="7"/>
    </row>
    <row r="21" spans="1:11" ht="39.75" customHeight="1">
      <c r="A21" s="44">
        <v>15</v>
      </c>
      <c r="B21" s="38" t="s">
        <v>40</v>
      </c>
      <c r="C21" s="5" t="s">
        <v>20</v>
      </c>
      <c r="D21" s="4">
        <v>179831.71</v>
      </c>
      <c r="E21" s="4">
        <v>179831.71</v>
      </c>
      <c r="F21" s="5" t="s">
        <v>6</v>
      </c>
      <c r="G21" s="20" t="s">
        <v>29</v>
      </c>
      <c r="H21" s="6">
        <f t="shared" si="2"/>
        <v>0</v>
      </c>
      <c r="I21" s="6">
        <v>0</v>
      </c>
      <c r="J21" s="70">
        <f t="shared" si="3"/>
        <v>0</v>
      </c>
      <c r="K21" s="7"/>
    </row>
    <row r="22" spans="1:11" ht="28.5" customHeight="1">
      <c r="A22" s="45">
        <v>16</v>
      </c>
      <c r="B22" s="38" t="s">
        <v>41</v>
      </c>
      <c r="C22" s="5" t="s">
        <v>20</v>
      </c>
      <c r="D22" s="4">
        <v>146370</v>
      </c>
      <c r="E22" s="4">
        <v>146370</v>
      </c>
      <c r="F22" s="5" t="s">
        <v>12</v>
      </c>
      <c r="G22" s="20" t="s">
        <v>29</v>
      </c>
      <c r="H22" s="6">
        <f t="shared" si="2"/>
        <v>0</v>
      </c>
      <c r="I22" s="6">
        <v>0</v>
      </c>
      <c r="J22" s="70">
        <f t="shared" si="3"/>
        <v>0</v>
      </c>
      <c r="K22" s="7"/>
    </row>
    <row r="23" spans="1:11" ht="41.25" customHeight="1">
      <c r="A23" s="44">
        <v>17</v>
      </c>
      <c r="B23" s="38" t="s">
        <v>42</v>
      </c>
      <c r="C23" s="5" t="s">
        <v>20</v>
      </c>
      <c r="D23" s="4">
        <v>9840</v>
      </c>
      <c r="E23" s="4">
        <v>9840</v>
      </c>
      <c r="F23" s="5" t="s">
        <v>6</v>
      </c>
      <c r="G23" s="20" t="s">
        <v>29</v>
      </c>
      <c r="H23" s="6">
        <f t="shared" si="2"/>
        <v>0</v>
      </c>
      <c r="I23" s="6">
        <v>0</v>
      </c>
      <c r="J23" s="70">
        <f t="shared" si="3"/>
        <v>0</v>
      </c>
      <c r="K23" s="7"/>
    </row>
    <row r="24" spans="1:11" ht="29.25" customHeight="1">
      <c r="A24" s="45">
        <v>18</v>
      </c>
      <c r="B24" s="38" t="s">
        <v>43</v>
      </c>
      <c r="C24" s="5" t="s">
        <v>20</v>
      </c>
      <c r="D24" s="4">
        <v>15000</v>
      </c>
      <c r="E24" s="4">
        <v>15000</v>
      </c>
      <c r="F24" s="5" t="s">
        <v>6</v>
      </c>
      <c r="G24" s="20" t="s">
        <v>29</v>
      </c>
      <c r="H24" s="6">
        <f t="shared" si="2"/>
        <v>0</v>
      </c>
      <c r="I24" s="6">
        <v>0</v>
      </c>
      <c r="J24" s="70">
        <f t="shared" si="3"/>
        <v>0</v>
      </c>
      <c r="K24" s="7"/>
    </row>
    <row r="25" spans="1:11" ht="29.25" customHeight="1">
      <c r="A25" s="44">
        <v>19</v>
      </c>
      <c r="B25" s="38" t="s">
        <v>44</v>
      </c>
      <c r="C25" s="5" t="s">
        <v>20</v>
      </c>
      <c r="D25" s="4">
        <v>51291</v>
      </c>
      <c r="E25" s="4">
        <v>51291</v>
      </c>
      <c r="F25" s="5" t="s">
        <v>6</v>
      </c>
      <c r="G25" s="20" t="s">
        <v>29</v>
      </c>
      <c r="H25" s="6">
        <f t="shared" si="2"/>
        <v>0</v>
      </c>
      <c r="I25" s="6">
        <v>0</v>
      </c>
      <c r="J25" s="70">
        <f t="shared" si="3"/>
        <v>0</v>
      </c>
      <c r="K25" s="7"/>
    </row>
    <row r="26" spans="1:11" ht="16.5" customHeight="1">
      <c r="A26" s="45">
        <v>20</v>
      </c>
      <c r="B26" s="38" t="s">
        <v>45</v>
      </c>
      <c r="C26" s="5" t="s">
        <v>20</v>
      </c>
      <c r="D26" s="4">
        <v>3388686.61</v>
      </c>
      <c r="E26" s="4">
        <v>1685706.09</v>
      </c>
      <c r="F26" s="5" t="s">
        <v>6</v>
      </c>
      <c r="G26" s="20" t="s">
        <v>29</v>
      </c>
      <c r="H26" s="6">
        <f t="shared" si="2"/>
        <v>1702980.5199999998</v>
      </c>
      <c r="I26" s="6">
        <f>H26</f>
        <v>1702980.5199999998</v>
      </c>
      <c r="J26" s="70">
        <f t="shared" si="3"/>
        <v>0</v>
      </c>
      <c r="K26" s="7"/>
    </row>
    <row r="27" spans="1:11" ht="40.5" customHeight="1">
      <c r="A27" s="44">
        <v>21</v>
      </c>
      <c r="B27" s="38" t="s">
        <v>46</v>
      </c>
      <c r="C27" s="5" t="s">
        <v>20</v>
      </c>
      <c r="D27" s="4">
        <v>64493.2</v>
      </c>
      <c r="E27" s="4">
        <v>23493</v>
      </c>
      <c r="F27" s="5" t="s">
        <v>6</v>
      </c>
      <c r="G27" s="20" t="s">
        <v>29</v>
      </c>
      <c r="H27" s="6">
        <f t="shared" si="2"/>
        <v>41000.2</v>
      </c>
      <c r="I27" s="6">
        <f>H27</f>
        <v>41000.2</v>
      </c>
      <c r="J27" s="70">
        <f t="shared" si="3"/>
        <v>0</v>
      </c>
      <c r="K27" s="7"/>
    </row>
    <row r="28" spans="1:11" ht="16.5" customHeight="1">
      <c r="A28" s="45">
        <v>22</v>
      </c>
      <c r="B28" s="38" t="s">
        <v>47</v>
      </c>
      <c r="C28" s="5" t="s">
        <v>20</v>
      </c>
      <c r="D28" s="4">
        <v>78000</v>
      </c>
      <c r="E28" s="4">
        <v>78000</v>
      </c>
      <c r="F28" s="5" t="s">
        <v>6</v>
      </c>
      <c r="G28" s="20" t="s">
        <v>29</v>
      </c>
      <c r="H28" s="6">
        <f t="shared" si="2"/>
        <v>0</v>
      </c>
      <c r="I28" s="6">
        <v>0</v>
      </c>
      <c r="J28" s="70">
        <f t="shared" si="3"/>
        <v>0</v>
      </c>
      <c r="K28" s="7"/>
    </row>
    <row r="29" spans="1:11" ht="27" customHeight="1">
      <c r="A29" s="44">
        <v>23</v>
      </c>
      <c r="B29" s="38" t="s">
        <v>48</v>
      </c>
      <c r="C29" s="5" t="s">
        <v>20</v>
      </c>
      <c r="D29" s="4">
        <v>39501</v>
      </c>
      <c r="E29" s="4">
        <v>7380</v>
      </c>
      <c r="F29" s="5" t="s">
        <v>6</v>
      </c>
      <c r="G29" s="20" t="s">
        <v>29</v>
      </c>
      <c r="H29" s="6">
        <f t="shared" si="2"/>
        <v>32121</v>
      </c>
      <c r="I29" s="6">
        <f>H29</f>
        <v>32121</v>
      </c>
      <c r="J29" s="70">
        <f aca="true" t="shared" si="4" ref="J29:J41">H29-I29</f>
        <v>0</v>
      </c>
      <c r="K29" s="7"/>
    </row>
    <row r="30" spans="1:11" ht="19.5" customHeight="1">
      <c r="A30" s="45">
        <v>24</v>
      </c>
      <c r="B30" s="38" t="s">
        <v>49</v>
      </c>
      <c r="C30" s="5" t="s">
        <v>20</v>
      </c>
      <c r="D30" s="4">
        <v>302666.74</v>
      </c>
      <c r="E30" s="4">
        <v>302666.74</v>
      </c>
      <c r="F30" s="5" t="s">
        <v>6</v>
      </c>
      <c r="G30" s="20" t="s">
        <v>29</v>
      </c>
      <c r="H30" s="6">
        <f t="shared" si="2"/>
        <v>0</v>
      </c>
      <c r="I30" s="6">
        <v>0</v>
      </c>
      <c r="J30" s="70">
        <f t="shared" si="4"/>
        <v>0</v>
      </c>
      <c r="K30" s="7"/>
    </row>
    <row r="31" spans="1:11" ht="28.5" customHeight="1">
      <c r="A31" s="44">
        <v>25</v>
      </c>
      <c r="B31" s="38" t="s">
        <v>50</v>
      </c>
      <c r="C31" s="5" t="s">
        <v>20</v>
      </c>
      <c r="D31" s="4">
        <v>31550</v>
      </c>
      <c r="E31" s="4">
        <v>31550</v>
      </c>
      <c r="F31" s="5" t="s">
        <v>6</v>
      </c>
      <c r="G31" s="20" t="s">
        <v>29</v>
      </c>
      <c r="H31" s="6">
        <f t="shared" si="2"/>
        <v>0</v>
      </c>
      <c r="I31" s="6">
        <v>0</v>
      </c>
      <c r="J31" s="70">
        <f t="shared" si="4"/>
        <v>0</v>
      </c>
      <c r="K31" s="7"/>
    </row>
    <row r="32" spans="1:11" ht="38.25" customHeight="1">
      <c r="A32" s="45">
        <v>26</v>
      </c>
      <c r="B32" s="38" t="s">
        <v>53</v>
      </c>
      <c r="C32" s="5" t="s">
        <v>52</v>
      </c>
      <c r="D32" s="4">
        <v>43419</v>
      </c>
      <c r="E32" s="4">
        <v>43419</v>
      </c>
      <c r="F32" s="5" t="s">
        <v>6</v>
      </c>
      <c r="G32" s="20" t="s">
        <v>29</v>
      </c>
      <c r="H32" s="6">
        <f t="shared" si="2"/>
        <v>0</v>
      </c>
      <c r="I32" s="6">
        <v>0</v>
      </c>
      <c r="J32" s="70">
        <f t="shared" si="4"/>
        <v>0</v>
      </c>
      <c r="K32" s="7"/>
    </row>
    <row r="33" spans="1:11" ht="27.75" customHeight="1">
      <c r="A33" s="44">
        <v>27</v>
      </c>
      <c r="B33" s="38" t="s">
        <v>54</v>
      </c>
      <c r="C33" s="5" t="s">
        <v>22</v>
      </c>
      <c r="D33" s="4">
        <v>810490.1</v>
      </c>
      <c r="E33" s="4">
        <v>810490.1</v>
      </c>
      <c r="F33" s="5" t="s">
        <v>6</v>
      </c>
      <c r="G33" s="20" t="s">
        <v>29</v>
      </c>
      <c r="H33" s="6">
        <f t="shared" si="2"/>
        <v>0</v>
      </c>
      <c r="I33" s="6">
        <v>0</v>
      </c>
      <c r="J33" s="70">
        <f t="shared" si="4"/>
        <v>0</v>
      </c>
      <c r="K33" s="7"/>
    </row>
    <row r="34" spans="1:11" ht="30.75" customHeight="1">
      <c r="A34" s="45">
        <v>28</v>
      </c>
      <c r="B34" s="38" t="s">
        <v>55</v>
      </c>
      <c r="C34" s="5" t="s">
        <v>22</v>
      </c>
      <c r="D34" s="4">
        <v>73800</v>
      </c>
      <c r="E34" s="4">
        <v>73800</v>
      </c>
      <c r="F34" s="5" t="s">
        <v>6</v>
      </c>
      <c r="G34" s="20" t="s">
        <v>29</v>
      </c>
      <c r="H34" s="6">
        <f t="shared" si="2"/>
        <v>0</v>
      </c>
      <c r="I34" s="6">
        <v>0</v>
      </c>
      <c r="J34" s="70">
        <f t="shared" si="4"/>
        <v>0</v>
      </c>
      <c r="K34" s="7"/>
    </row>
    <row r="35" spans="1:11" ht="27.75" customHeight="1">
      <c r="A35" s="44">
        <v>29</v>
      </c>
      <c r="B35" s="38" t="s">
        <v>56</v>
      </c>
      <c r="C35" s="5" t="s">
        <v>22</v>
      </c>
      <c r="D35" s="4">
        <v>271882.1</v>
      </c>
      <c r="E35" s="4">
        <v>271882.1</v>
      </c>
      <c r="F35" s="5" t="s">
        <v>6</v>
      </c>
      <c r="G35" s="20" t="s">
        <v>29</v>
      </c>
      <c r="H35" s="6">
        <f t="shared" si="2"/>
        <v>0</v>
      </c>
      <c r="I35" s="6">
        <v>0</v>
      </c>
      <c r="J35" s="70">
        <f t="shared" si="4"/>
        <v>0</v>
      </c>
      <c r="K35" s="7"/>
    </row>
    <row r="36" spans="1:11" ht="27.75" customHeight="1">
      <c r="A36" s="45">
        <v>30</v>
      </c>
      <c r="B36" s="38" t="s">
        <v>59</v>
      </c>
      <c r="C36" s="5" t="s">
        <v>57</v>
      </c>
      <c r="D36" s="4">
        <v>65500</v>
      </c>
      <c r="E36" s="4">
        <v>61692.04</v>
      </c>
      <c r="F36" s="5" t="s">
        <v>6</v>
      </c>
      <c r="G36" s="20" t="s">
        <v>58</v>
      </c>
      <c r="H36" s="6">
        <f t="shared" si="2"/>
        <v>3807.959999999999</v>
      </c>
      <c r="I36" s="6">
        <f>H36</f>
        <v>3807.959999999999</v>
      </c>
      <c r="J36" s="70">
        <f t="shared" si="4"/>
        <v>0</v>
      </c>
      <c r="K36" s="7"/>
    </row>
    <row r="37" spans="1:11" ht="18" customHeight="1">
      <c r="A37" s="44">
        <v>31</v>
      </c>
      <c r="B37" s="38" t="s">
        <v>61</v>
      </c>
      <c r="C37" s="5" t="s">
        <v>60</v>
      </c>
      <c r="D37" s="4">
        <v>33500</v>
      </c>
      <c r="E37" s="4">
        <v>33357.21</v>
      </c>
      <c r="F37" s="5" t="s">
        <v>6</v>
      </c>
      <c r="G37" s="20" t="s">
        <v>29</v>
      </c>
      <c r="H37" s="6">
        <f t="shared" si="2"/>
        <v>142.79000000000087</v>
      </c>
      <c r="I37" s="6">
        <v>0</v>
      </c>
      <c r="J37" s="70">
        <f t="shared" si="4"/>
        <v>142.79000000000087</v>
      </c>
      <c r="K37" s="7"/>
    </row>
    <row r="38" spans="1:11" ht="27.75" customHeight="1">
      <c r="A38" s="45">
        <v>32</v>
      </c>
      <c r="B38" s="38" t="s">
        <v>63</v>
      </c>
      <c r="C38" s="5" t="s">
        <v>62</v>
      </c>
      <c r="D38" s="4">
        <v>29999.7</v>
      </c>
      <c r="E38" s="4">
        <v>0</v>
      </c>
      <c r="F38" s="5" t="s">
        <v>76</v>
      </c>
      <c r="G38" s="20" t="s">
        <v>29</v>
      </c>
      <c r="H38" s="6">
        <f t="shared" si="2"/>
        <v>29999.7</v>
      </c>
      <c r="I38" s="6">
        <f>H38</f>
        <v>29999.7</v>
      </c>
      <c r="J38" s="70">
        <f t="shared" si="4"/>
        <v>0</v>
      </c>
      <c r="K38" s="7"/>
    </row>
    <row r="39" spans="1:11" ht="27.75" customHeight="1">
      <c r="A39" s="44">
        <v>33</v>
      </c>
      <c r="B39" s="38" t="s">
        <v>64</v>
      </c>
      <c r="C39" s="5" t="s">
        <v>23</v>
      </c>
      <c r="D39" s="4">
        <v>125400</v>
      </c>
      <c r="E39" s="4">
        <v>0</v>
      </c>
      <c r="F39" s="5" t="s">
        <v>6</v>
      </c>
      <c r="G39" s="20" t="s">
        <v>29</v>
      </c>
      <c r="H39" s="6">
        <f t="shared" si="2"/>
        <v>125400</v>
      </c>
      <c r="I39" s="6">
        <f>H39</f>
        <v>125400</v>
      </c>
      <c r="J39" s="70">
        <f t="shared" si="4"/>
        <v>0</v>
      </c>
      <c r="K39" s="7"/>
    </row>
    <row r="40" spans="1:11" ht="28.5" customHeight="1">
      <c r="A40" s="45">
        <v>34</v>
      </c>
      <c r="B40" s="38" t="s">
        <v>65</v>
      </c>
      <c r="C40" s="5" t="s">
        <v>23</v>
      </c>
      <c r="D40" s="4">
        <v>262900</v>
      </c>
      <c r="E40" s="4">
        <v>0</v>
      </c>
      <c r="F40" s="5" t="s">
        <v>75</v>
      </c>
      <c r="G40" s="20" t="s">
        <v>29</v>
      </c>
      <c r="H40" s="6">
        <f t="shared" si="2"/>
        <v>262900</v>
      </c>
      <c r="I40" s="6">
        <f>H40</f>
        <v>262900</v>
      </c>
      <c r="J40" s="26">
        <f t="shared" si="4"/>
        <v>0</v>
      </c>
      <c r="K40" s="7"/>
    </row>
    <row r="41" spans="1:11" ht="27" customHeight="1">
      <c r="A41" s="44">
        <v>35</v>
      </c>
      <c r="B41" s="38" t="s">
        <v>66</v>
      </c>
      <c r="C41" s="5" t="s">
        <v>7</v>
      </c>
      <c r="D41" s="4">
        <v>74550</v>
      </c>
      <c r="E41" s="4">
        <v>74550</v>
      </c>
      <c r="F41" s="5" t="s">
        <v>6</v>
      </c>
      <c r="G41" s="20" t="s">
        <v>29</v>
      </c>
      <c r="H41" s="6">
        <f t="shared" si="2"/>
        <v>0</v>
      </c>
      <c r="I41" s="6">
        <v>0</v>
      </c>
      <c r="J41" s="26">
        <f t="shared" si="4"/>
        <v>0</v>
      </c>
      <c r="K41" s="7"/>
    </row>
    <row r="42" spans="1:11" s="49" customFormat="1" ht="21.75" customHeight="1" thickBot="1">
      <c r="A42" s="46"/>
      <c r="B42" s="53" t="s">
        <v>8</v>
      </c>
      <c r="C42" s="54"/>
      <c r="D42" s="55">
        <f>SUM(D7:D41)</f>
        <v>7430755.899999999</v>
      </c>
      <c r="E42" s="55">
        <f>SUM(E7:E41)</f>
        <v>5113346.38</v>
      </c>
      <c r="F42" s="55"/>
      <c r="G42" s="56"/>
      <c r="H42" s="55">
        <f>SUM(H7:H41)</f>
        <v>2317409.5199999996</v>
      </c>
      <c r="I42" s="50">
        <f>SUM(I7:I41)</f>
        <v>2304966.7299999995</v>
      </c>
      <c r="J42" s="57">
        <f>SUM(J7:J41)</f>
        <v>12442.79</v>
      </c>
      <c r="K42" s="8"/>
    </row>
    <row r="43" spans="1:11" ht="13.5" thickBot="1">
      <c r="A43" s="71" t="s">
        <v>9</v>
      </c>
      <c r="B43" s="72"/>
      <c r="C43" s="72"/>
      <c r="D43" s="72"/>
      <c r="E43" s="72"/>
      <c r="F43" s="72"/>
      <c r="G43" s="72"/>
      <c r="H43" s="72"/>
      <c r="I43" s="72"/>
      <c r="J43" s="73"/>
      <c r="K43" s="9"/>
    </row>
    <row r="44" spans="1:11" ht="17.25" customHeight="1">
      <c r="A44" s="42">
        <v>36</v>
      </c>
      <c r="B44" s="38" t="s">
        <v>72</v>
      </c>
      <c r="C44" s="5" t="s">
        <v>10</v>
      </c>
      <c r="D44" s="4">
        <v>119400</v>
      </c>
      <c r="E44" s="4">
        <v>0</v>
      </c>
      <c r="F44" s="5" t="s">
        <v>12</v>
      </c>
      <c r="G44" s="20" t="s">
        <v>27</v>
      </c>
      <c r="H44" s="6">
        <f>D44-E44</f>
        <v>119400</v>
      </c>
      <c r="I44" s="6">
        <f>H44</f>
        <v>119400</v>
      </c>
      <c r="J44" s="26">
        <f>H44-I44</f>
        <v>0</v>
      </c>
      <c r="K44" s="7"/>
    </row>
    <row r="45" spans="1:11" ht="24.75" customHeight="1">
      <c r="A45" s="41">
        <v>37</v>
      </c>
      <c r="B45" s="38" t="s">
        <v>51</v>
      </c>
      <c r="C45" s="5" t="s">
        <v>71</v>
      </c>
      <c r="D45" s="4">
        <v>52743</v>
      </c>
      <c r="E45" s="4">
        <v>52743</v>
      </c>
      <c r="F45" s="5" t="s">
        <v>6</v>
      </c>
      <c r="G45" s="20" t="s">
        <v>29</v>
      </c>
      <c r="H45" s="6">
        <f>D45-E45</f>
        <v>0</v>
      </c>
      <c r="I45" s="6">
        <v>0</v>
      </c>
      <c r="J45" s="26">
        <f>H45-I45</f>
        <v>0</v>
      </c>
      <c r="K45" s="7"/>
    </row>
    <row r="46" spans="1:11" ht="26.25" thickBot="1">
      <c r="A46" s="41">
        <v>38</v>
      </c>
      <c r="B46" s="38" t="s">
        <v>68</v>
      </c>
      <c r="C46" s="36" t="s">
        <v>67</v>
      </c>
      <c r="D46" s="37">
        <v>485278.6</v>
      </c>
      <c r="E46" s="37">
        <v>485278.6</v>
      </c>
      <c r="F46" s="36" t="s">
        <v>6</v>
      </c>
      <c r="G46" s="20" t="s">
        <v>29</v>
      </c>
      <c r="H46" s="6">
        <f>D46-E46</f>
        <v>0</v>
      </c>
      <c r="I46" s="6">
        <v>0</v>
      </c>
      <c r="J46" s="26">
        <f>H46-I46</f>
        <v>0</v>
      </c>
      <c r="K46" s="7"/>
    </row>
    <row r="47" spans="1:11" s="49" customFormat="1" ht="18" customHeight="1">
      <c r="A47" s="47"/>
      <c r="B47" s="58" t="s">
        <v>11</v>
      </c>
      <c r="C47" s="59"/>
      <c r="D47" s="60">
        <f>SUM(D44:D46)</f>
        <v>657421.6</v>
      </c>
      <c r="E47" s="60">
        <f>SUM(E44:E46)</f>
        <v>538021.6</v>
      </c>
      <c r="F47" s="60"/>
      <c r="G47" s="61"/>
      <c r="H47" s="60">
        <f>SUM(H44:H46)</f>
        <v>119400</v>
      </c>
      <c r="I47" s="51">
        <f>SUM(I44:I46)</f>
        <v>119400</v>
      </c>
      <c r="J47" s="62">
        <f>SUM(J44:J46)</f>
        <v>0</v>
      </c>
      <c r="K47" s="8"/>
    </row>
    <row r="48" spans="1:11" ht="26.25" customHeight="1" thickBot="1">
      <c r="A48" s="63"/>
      <c r="B48" s="64" t="s">
        <v>13</v>
      </c>
      <c r="C48" s="65"/>
      <c r="D48" s="66">
        <f>D42+D47</f>
        <v>8088177.499999999</v>
      </c>
      <c r="E48" s="66">
        <f>E42+E47</f>
        <v>5651367.9799999995</v>
      </c>
      <c r="F48" s="66"/>
      <c r="G48" s="67"/>
      <c r="H48" s="66">
        <f>H42+H47</f>
        <v>2436809.5199999996</v>
      </c>
      <c r="I48" s="68">
        <f>I42+I47</f>
        <v>2424366.7299999995</v>
      </c>
      <c r="J48" s="69">
        <f>J42+J47</f>
        <v>12442.79</v>
      </c>
      <c r="K48" s="10"/>
    </row>
    <row r="49" spans="1:11" ht="26.25" customHeight="1">
      <c r="A49" s="48"/>
      <c r="C49" s="23"/>
      <c r="D49" s="10"/>
      <c r="E49" s="10"/>
      <c r="F49" s="11"/>
      <c r="G49" s="21"/>
      <c r="H49" s="13"/>
      <c r="I49" s="52"/>
      <c r="J49" s="13"/>
      <c r="K49" s="14"/>
    </row>
    <row r="50" spans="1:11" ht="26.25" customHeight="1">
      <c r="A50" s="48"/>
      <c r="C50" s="23"/>
      <c r="D50" s="10"/>
      <c r="E50" s="10"/>
      <c r="F50" s="11"/>
      <c r="G50" s="21"/>
      <c r="H50" s="13"/>
      <c r="I50" s="52"/>
      <c r="J50" s="13"/>
      <c r="K50" s="15"/>
    </row>
    <row r="51" spans="1:11" ht="26.25" customHeight="1">
      <c r="A51" s="48"/>
      <c r="C51" s="23"/>
      <c r="D51" s="10"/>
      <c r="E51" s="10"/>
      <c r="F51" s="11"/>
      <c r="G51" s="21"/>
      <c r="H51" s="13"/>
      <c r="I51" s="52"/>
      <c r="J51" s="13"/>
      <c r="K51" s="15"/>
    </row>
    <row r="52" spans="1:11" ht="26.25" customHeight="1">
      <c r="A52" s="48"/>
      <c r="B52" s="17"/>
      <c r="C52" s="23"/>
      <c r="D52" s="10"/>
      <c r="E52" s="10"/>
      <c r="F52" s="11"/>
      <c r="G52" s="21"/>
      <c r="H52" s="13"/>
      <c r="I52" s="52"/>
      <c r="J52" s="13"/>
      <c r="K52" s="15"/>
    </row>
    <row r="53" spans="1:11" ht="26.25" customHeight="1">
      <c r="A53" s="48"/>
      <c r="B53" s="12"/>
      <c r="C53" s="23"/>
      <c r="D53" s="10"/>
      <c r="E53" s="10"/>
      <c r="F53" s="11"/>
      <c r="G53" s="21"/>
      <c r="H53" s="13"/>
      <c r="I53" s="52"/>
      <c r="J53" s="13"/>
      <c r="K53" s="15"/>
    </row>
  </sheetData>
  <sheetProtection/>
  <mergeCells count="11">
    <mergeCell ref="H4:H5"/>
    <mergeCell ref="A43:J43"/>
    <mergeCell ref="A6:J6"/>
    <mergeCell ref="A4:A5"/>
    <mergeCell ref="B4:B5"/>
    <mergeCell ref="C4:C5"/>
    <mergeCell ref="D4:D5"/>
    <mergeCell ref="I4:J4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90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mmichnicka</cp:lastModifiedBy>
  <cp:lastPrinted>2014-08-05T11:29:35Z</cp:lastPrinted>
  <dcterms:created xsi:type="dcterms:W3CDTF">1997-02-26T13:46:56Z</dcterms:created>
  <dcterms:modified xsi:type="dcterms:W3CDTF">2014-09-12T06:41:44Z</dcterms:modified>
  <cp:category/>
  <cp:version/>
  <cp:contentType/>
  <cp:contentStatus/>
</cp:coreProperties>
</file>