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40" windowWidth="11940" windowHeight="5595" tabRatio="604" activeTab="0"/>
  </bookViews>
  <sheets>
    <sheet name="plan na 2014-2018" sheetId="1" r:id="rId1"/>
  </sheets>
  <definedNames>
    <definedName name="_xlnm.Print_Area" localSheetId="0">'plan na 2014-2018'!$A$2:$L$88</definedName>
    <definedName name="_xlnm.Print_Titles" localSheetId="0">'plan na 2014-2018'!$5:$9</definedName>
  </definedNames>
  <calcPr fullCalcOnLoad="1"/>
</workbook>
</file>

<file path=xl/sharedStrings.xml><?xml version="1.0" encoding="utf-8"?>
<sst xmlns="http://schemas.openxmlformats.org/spreadsheetml/2006/main" count="133" uniqueCount="115">
  <si>
    <t>2016-2017</t>
  </si>
  <si>
    <t>2015 - 2016</t>
  </si>
  <si>
    <t>2.</t>
  </si>
  <si>
    <t>1.</t>
  </si>
  <si>
    <t>Lp.</t>
  </si>
  <si>
    <t>Nazwa zadania</t>
  </si>
  <si>
    <t xml:space="preserve">                                                                   </t>
  </si>
  <si>
    <t>II</t>
  </si>
  <si>
    <t>UWAGI</t>
  </si>
  <si>
    <t xml:space="preserve">Termin </t>
  </si>
  <si>
    <t>realizacji</t>
  </si>
  <si>
    <t>ogółem</t>
  </si>
  <si>
    <t>2015-2016</t>
  </si>
  <si>
    <t>2014-2016</t>
  </si>
  <si>
    <t>Planowane nakłady</t>
  </si>
  <si>
    <t>2018-2019</t>
  </si>
  <si>
    <t xml:space="preserve">Modernizacja przepompowni ścieków
 PS 2 ul. Przemysłowa </t>
  </si>
  <si>
    <r>
      <t xml:space="preserve">Przebudowa sieci wodociągowej
 wraz z przyłączami </t>
    </r>
    <r>
      <rPr>
        <b/>
        <sz val="8"/>
        <rFont val="Arial"/>
        <family val="2"/>
      </rPr>
      <t>w ulicy Kościuszki</t>
    </r>
  </si>
  <si>
    <t>Planowane nakłady na lata 2016 - 2021</t>
  </si>
  <si>
    <t>Ogółem nakłady na lata 2016 - 2021</t>
  </si>
  <si>
    <t>2016-2018</t>
  </si>
  <si>
    <t>2016-2021</t>
  </si>
  <si>
    <r>
      <t xml:space="preserve">Odbudowa sieci wodociągowej
 wraz z przyłączami w </t>
    </r>
    <r>
      <rPr>
        <b/>
        <sz val="8"/>
        <rFont val="Arial"/>
        <family val="2"/>
      </rPr>
      <t xml:space="preserve">ul.J. Matejki, Przemysłowej </t>
    </r>
    <r>
      <rPr>
        <sz val="8"/>
        <rFont val="Arial"/>
        <family val="2"/>
      </rPr>
      <t xml:space="preserve"> – oś. Niesłusz w Koninie
 - I etap </t>
    </r>
  </si>
  <si>
    <r>
      <t xml:space="preserve">Budowa sieci wodociągowej Ø 150 - połączenie z magistralą wodociagową  Ø 600  w Koninie </t>
    </r>
    <r>
      <rPr>
        <b/>
        <sz val="8"/>
        <rFont val="Arial"/>
        <family val="2"/>
      </rPr>
      <t>ulica Solna</t>
    </r>
    <r>
      <rPr>
        <sz val="8"/>
        <rFont val="Arial"/>
        <family val="2"/>
      </rPr>
      <t xml:space="preserve">
</t>
    </r>
  </si>
  <si>
    <t>2013-2017</t>
  </si>
  <si>
    <t>2013-2016</t>
  </si>
  <si>
    <t xml:space="preserve">Modernizacja przepompowni PS20  ulica Nadrzeczna w zakresie rozwiązania systemu zasilania z układem SZR, zwiększeniem wydajności pompowni, zastosowanie mechanicznego cedzenia i ewakuacji skratek oraz hermetyzacji obiektu </t>
  </si>
  <si>
    <t>Odbudowa magistrali wodociągowej Ø 500 na odcinku przejścia pod torami PKP Poznań-Warszawa ( metoda bezwykopowa)</t>
  </si>
  <si>
    <t>Budowa kanalizacji sanitarnej - wyprowadzenie odcinków kanalizacji sanitarnej do granic nieruchomości w Koninie</t>
  </si>
  <si>
    <t>2018-2021</t>
  </si>
  <si>
    <t>2016 - 2017</t>
  </si>
  <si>
    <t>2017-2020</t>
  </si>
  <si>
    <t>Budowa regionalnej instalacji zagospodarowania osadów ściekowych
 z ciągiem fermentacji z odzyskiwaniem biogazu z produkcją energii cieplnej 
i elektrycznej</t>
  </si>
  <si>
    <r>
      <t>Przebudowa sieci wodociągowej
 wraz z przyłączami</t>
    </r>
    <r>
      <rPr>
        <b/>
        <sz val="8"/>
        <rFont val="Arial"/>
        <family val="2"/>
      </rPr>
      <t xml:space="preserve"> w ulicy Młodzieżowej</t>
    </r>
    <r>
      <rPr>
        <sz val="8"/>
        <rFont val="Arial"/>
        <family val="2"/>
      </rPr>
      <t xml:space="preserve">
 - II etap</t>
    </r>
  </si>
  <si>
    <t>2017-2021</t>
  </si>
  <si>
    <r>
      <t xml:space="preserve"> Budowa sieci wodociągowej </t>
    </r>
    <r>
      <rPr>
        <b/>
        <sz val="8"/>
        <rFont val="Arial"/>
        <family val="2"/>
      </rPr>
      <t>w ul. Pogodnej</t>
    </r>
    <r>
      <rPr>
        <sz val="8"/>
        <rFont val="Arial"/>
        <family val="2"/>
      </rPr>
      <t xml:space="preserve">  
( połączenie sieci wodociągowej w ul. Staffa
 i Wesołej )</t>
    </r>
  </si>
  <si>
    <r>
      <t xml:space="preserve">Odbudowa sieci wodociągowej </t>
    </r>
    <r>
      <rPr>
        <b/>
        <sz val="8"/>
        <rFont val="Arial"/>
        <family val="2"/>
      </rPr>
      <t>w ulicy Czereśniowej</t>
    </r>
    <r>
      <rPr>
        <sz val="8"/>
        <rFont val="Arial"/>
        <family val="2"/>
      </rPr>
      <t xml:space="preserve"> w Koninie</t>
    </r>
  </si>
  <si>
    <r>
      <t xml:space="preserve">Budowa sieci wodociągowej </t>
    </r>
    <r>
      <rPr>
        <b/>
        <sz val="8"/>
        <rFont val="Arial"/>
        <family val="2"/>
      </rPr>
      <t>w ul. Harcerskiej</t>
    </r>
  </si>
  <si>
    <r>
      <t xml:space="preserve">Budowa sieci wodociągowej w Koninie </t>
    </r>
    <r>
      <rPr>
        <b/>
        <sz val="8"/>
        <rFont val="Arial"/>
        <family val="2"/>
      </rPr>
      <t xml:space="preserve">w ulicy Projektowanej </t>
    </r>
    <r>
      <rPr>
        <sz val="8"/>
        <rFont val="Arial"/>
        <family val="2"/>
      </rPr>
      <t>( rejon ulicy Wojciechowo) - osiedle Łężyn</t>
    </r>
  </si>
  <si>
    <r>
      <t xml:space="preserve">Odbudowa sieci wodociagowej wraz
z przyłączami w sięgaczu </t>
    </r>
    <r>
      <rPr>
        <b/>
        <sz val="8"/>
        <rFont val="Arial"/>
        <family val="2"/>
      </rPr>
      <t xml:space="preserve">ulicy Muzealnej
</t>
    </r>
    <r>
      <rPr>
        <sz val="8"/>
        <rFont val="Arial"/>
        <family val="2"/>
      </rPr>
      <t xml:space="preserve"> ( rejon pompowni wodociagowej )</t>
    </r>
  </si>
  <si>
    <r>
      <t xml:space="preserve">Odbudowa sieci wodociągowej ( </t>
    </r>
    <r>
      <rPr>
        <b/>
        <sz val="8"/>
        <rFont val="Arial"/>
        <family val="2"/>
      </rPr>
      <t>usunięcie rur azbestocementowych</t>
    </r>
    <r>
      <rPr>
        <sz val="8"/>
        <rFont val="Arial"/>
        <family val="2"/>
      </rPr>
      <t>) Konin Prawobrzeżny</t>
    </r>
  </si>
  <si>
    <t xml:space="preserve">                                                                                                                               </t>
  </si>
  <si>
    <t>SIECI WODOCIĄGOWE</t>
  </si>
  <si>
    <t>URZĄDZENIA KANALIZACYJNE OCZYSZCZALNIE ŚCIEKÓW</t>
  </si>
  <si>
    <t>OGÓŁEM  poz.  I + II</t>
  </si>
  <si>
    <t>I</t>
  </si>
  <si>
    <r>
      <t>Budowa sieci wodociągowej</t>
    </r>
    <r>
      <rPr>
        <b/>
        <sz val="8"/>
        <rFont val="Arial"/>
        <family val="2"/>
      </rPr>
      <t xml:space="preserve"> w Koninie rejon ulicy  Brzozowej - oś Wilków -Południe                           - II etap</t>
    </r>
  </si>
  <si>
    <r>
      <t xml:space="preserve">Budowa sieci wodociągowej w Koninie </t>
    </r>
    <r>
      <rPr>
        <b/>
        <sz val="8"/>
        <rFont val="Arial"/>
        <family val="2"/>
      </rPr>
      <t xml:space="preserve"> ulica  Brzozowa - oś Wilków</t>
    </r>
  </si>
  <si>
    <r>
      <t>Budowa sieci wodociągowej  w Koninie w</t>
    </r>
    <r>
      <rPr>
        <b/>
        <sz val="8"/>
        <rFont val="Arial"/>
        <family val="2"/>
      </rPr>
      <t xml:space="preserve"> ulicy  Warmińskiej,Wojciechowo i ul.Krańcowej -  oś Łężyn </t>
    </r>
  </si>
  <si>
    <r>
      <t>Sieć wodociągowa  w Koninie u</t>
    </r>
    <r>
      <rPr>
        <b/>
        <sz val="8"/>
        <rFont val="Arial"/>
        <family val="2"/>
      </rPr>
      <t>lica Laskówiecka - oś Laskówiec</t>
    </r>
    <r>
      <rPr>
        <sz val="8"/>
        <rFont val="Arial"/>
        <family val="2"/>
      </rPr>
      <t xml:space="preserve">
 </t>
    </r>
  </si>
  <si>
    <r>
      <t>Budowa sieci wodociągowej w Koninie ulica Grójecka  -</t>
    </r>
    <r>
      <rPr>
        <b/>
        <sz val="8"/>
        <rFont val="Arial"/>
        <family val="2"/>
      </rPr>
      <t xml:space="preserve"> oś. Grójec - I etap</t>
    </r>
  </si>
  <si>
    <r>
      <t>Budowa sieci wodociągowej w Koninie 
 -</t>
    </r>
    <r>
      <rPr>
        <b/>
        <sz val="8"/>
        <rFont val="Arial"/>
        <family val="2"/>
      </rPr>
      <t xml:space="preserve"> oś. Grójec -II etap</t>
    </r>
  </si>
  <si>
    <r>
      <rPr>
        <b/>
        <sz val="8"/>
        <rFont val="Arial"/>
        <family val="2"/>
      </rPr>
      <t>Wykup urządzeń wodociągowych</t>
    </r>
    <r>
      <rPr>
        <sz val="8"/>
        <rFont val="Arial"/>
        <family val="2"/>
      </rPr>
      <t xml:space="preserve">
 i kanalizacyjnych w Koninie -oś Sikorskiego</t>
    </r>
  </si>
  <si>
    <r>
      <t xml:space="preserve">Budowa sieci wodociągowej w Koninie w ulicy </t>
    </r>
    <r>
      <rPr>
        <b/>
        <sz val="8"/>
        <rFont val="Arial"/>
        <family val="2"/>
      </rPr>
      <t>Wierzbowej, Gruntowej 
 oś. Wilków</t>
    </r>
    <r>
      <rPr>
        <sz val="8"/>
        <rFont val="Arial"/>
        <family val="2"/>
      </rPr>
      <t>- II etap</t>
    </r>
  </si>
  <si>
    <r>
      <t xml:space="preserve">Budowa sieci wodociągowej  </t>
    </r>
    <r>
      <rPr>
        <b/>
        <sz val="8"/>
        <rFont val="Arial"/>
        <family val="2"/>
      </rPr>
      <t xml:space="preserve">w ulicy Gajowej na zachód od ulicy Przemysłowej </t>
    </r>
  </si>
  <si>
    <r>
      <t xml:space="preserve">Budowa sieci wodociągowej </t>
    </r>
    <r>
      <rPr>
        <b/>
        <sz val="8"/>
        <rFont val="Arial"/>
        <family val="2"/>
      </rPr>
      <t>w ulicy Piłsudskiego w Koninie - TBS</t>
    </r>
  </si>
  <si>
    <r>
      <rPr>
        <sz val="8"/>
        <rFont val="Arial"/>
        <family val="2"/>
      </rPr>
      <t xml:space="preserve">Budowa sieci wodociagowej Konin </t>
    </r>
    <r>
      <rPr>
        <b/>
        <sz val="8"/>
        <rFont val="Arial"/>
        <family val="2"/>
      </rPr>
      <t>- rejon ulic : Pawłówek - Europejska</t>
    </r>
  </si>
  <si>
    <r>
      <t xml:space="preserve">Budowa kanalizacji sanitarnej w Koninie 
w ul. </t>
    </r>
    <r>
      <rPr>
        <b/>
        <sz val="8"/>
        <rFont val="Arial"/>
        <family val="2"/>
      </rPr>
      <t>Torowej, Błaszaka i Kolejowej</t>
    </r>
  </si>
  <si>
    <r>
      <rPr>
        <sz val="8"/>
        <rFont val="Arial"/>
        <family val="2"/>
      </rPr>
      <t>Budowa kanalizacji sanitarnej</t>
    </r>
    <r>
      <rPr>
        <b/>
        <sz val="8"/>
        <rFont val="Arial"/>
        <family val="2"/>
      </rPr>
      <t xml:space="preserve"> rejon ulicy Gajowej na zachód od ulicy Przemysłowej - II etap
</t>
    </r>
  </si>
  <si>
    <r>
      <t xml:space="preserve">Budowa kanalizacji sanitarnej  oś. </t>
    </r>
    <r>
      <rPr>
        <b/>
        <sz val="8"/>
        <rFont val="Arial"/>
        <family val="2"/>
      </rPr>
      <t xml:space="preserve">Wilków- 
V etap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( ul. Topolowa, Jarzębinowa ) </t>
    </r>
  </si>
  <si>
    <r>
      <t xml:space="preserve">Budowa kanalizacji sanitarnej w Koninie 
w ulicy  </t>
    </r>
    <r>
      <rPr>
        <b/>
        <sz val="8"/>
        <rFont val="Arial CE"/>
        <family val="2"/>
      </rPr>
      <t>Topolowej - oś. Wilków - II etap</t>
    </r>
  </si>
  <si>
    <r>
      <t xml:space="preserve">Budowa kanalizacji sanitarnej w Koninie
 w ulicy </t>
    </r>
    <r>
      <rPr>
        <b/>
        <sz val="8"/>
        <rFont val="Arial"/>
        <family val="2"/>
      </rPr>
      <t>Wierzbowej, Gruntowej 
- oś Wilków</t>
    </r>
  </si>
  <si>
    <r>
      <t xml:space="preserve">Budowa kanalizacji sanitarnej w Koninie  ulica  </t>
    </r>
    <r>
      <rPr>
        <b/>
        <sz val="8"/>
        <rFont val="Arial CE"/>
        <family val="2"/>
      </rPr>
      <t>Brzozowa - oś Wilków</t>
    </r>
  </si>
  <si>
    <r>
      <t>Budowa kanalizacji sanitarnej w Koninie
 w</t>
    </r>
    <r>
      <rPr>
        <b/>
        <sz val="8"/>
        <rFont val="Arial"/>
        <family val="2"/>
      </rPr>
      <t xml:space="preserve"> ulicy Poznańskiej </t>
    </r>
  </si>
  <si>
    <r>
      <t>Budowa kanalizacji sanitarnej w Koninie
 w</t>
    </r>
    <r>
      <rPr>
        <b/>
        <sz val="8"/>
        <rFont val="Arial"/>
        <family val="2"/>
      </rPr>
      <t xml:space="preserve"> ulicy Poznańskiej , Bocznej i Rolnej</t>
    </r>
  </si>
  <si>
    <r>
      <t>Kanalizacja sanitarna  w Koninie u</t>
    </r>
    <r>
      <rPr>
        <b/>
        <sz val="8"/>
        <rFont val="Arial"/>
        <family val="2"/>
      </rPr>
      <t>lica Laskówiecka - oś Laskówiec</t>
    </r>
    <r>
      <rPr>
        <sz val="8"/>
        <rFont val="Arial"/>
        <family val="2"/>
      </rPr>
      <t xml:space="preserve">
 </t>
    </r>
  </si>
  <si>
    <r>
      <t xml:space="preserve">Budowa kanalizacji sanitarnej grawitacyjnej wraz z przepompownią ścieków w Koninie
 w </t>
    </r>
    <r>
      <rPr>
        <b/>
        <sz val="8"/>
        <rFont val="Arial CE"/>
        <family val="0"/>
      </rPr>
      <t>ul. Ignacego Domeyki, ul. M. Skłodowskiej - Curie - oś. Laskówiec</t>
    </r>
    <r>
      <rPr>
        <sz val="8"/>
        <rFont val="Arial CE"/>
        <family val="0"/>
      </rPr>
      <t xml:space="preserve">    </t>
    </r>
  </si>
  <si>
    <r>
      <t xml:space="preserve"> Budowa rurociągu tłocznego kanalizacji sanitarnej wraz z przebudową przepompowni ścieków w Koninie - oś. </t>
    </r>
    <r>
      <rPr>
        <b/>
        <sz val="8"/>
        <rFont val="Arial"/>
        <family val="2"/>
      </rPr>
      <t>Janów</t>
    </r>
  </si>
  <si>
    <r>
      <t xml:space="preserve">Budowa kolektora tłocznego kanalizacji sanitarnej "druga nitka" </t>
    </r>
    <r>
      <rPr>
        <b/>
        <sz val="8"/>
        <rFont val="Arial"/>
        <family val="2"/>
      </rPr>
      <t xml:space="preserve">z Gosławic do ulicy Hutniczej w Koninie </t>
    </r>
  </si>
  <si>
    <r>
      <t>Budowa kanalizacji sanitarnej w Koninie ulica Grójecka  -</t>
    </r>
    <r>
      <rPr>
        <b/>
        <sz val="8"/>
        <rFont val="Arial"/>
        <family val="2"/>
      </rPr>
      <t xml:space="preserve"> oś. Grójec - I etap</t>
    </r>
  </si>
  <si>
    <r>
      <t>Budowa kanalizacji sanitarnej w Koninie  
 -</t>
    </r>
    <r>
      <rPr>
        <b/>
        <sz val="8"/>
        <rFont val="Arial"/>
        <family val="2"/>
      </rPr>
      <t xml:space="preserve"> oś. Grójec - II etap</t>
    </r>
  </si>
  <si>
    <r>
      <t xml:space="preserve">Budowa kanalizacji sanitarnej w Koninie 
</t>
    </r>
    <r>
      <rPr>
        <b/>
        <sz val="8"/>
        <rFont val="Arial"/>
        <family val="2"/>
      </rPr>
      <t xml:space="preserve"> w ulicy Osada </t>
    </r>
  </si>
  <si>
    <r>
      <t xml:space="preserve">Budowa kanalizacji sanitarnej  wraz
z przepompownią ścieków w Koninie
 dla rejonu </t>
    </r>
    <r>
      <rPr>
        <b/>
        <sz val="8"/>
        <rFont val="Arial CE"/>
        <family val="0"/>
      </rPr>
      <t>ul. Muzealnej w Gosławicach</t>
    </r>
  </si>
  <si>
    <r>
      <t>Budowa kanalizacji sanitarnej  wraz
 z przepompownią ścieków  w Koninie  w</t>
    </r>
    <r>
      <rPr>
        <b/>
        <sz val="8"/>
        <rFont val="Arial"/>
        <family val="2"/>
      </rPr>
      <t xml:space="preserve"> ulicy Harcerskiej</t>
    </r>
    <r>
      <rPr>
        <sz val="8"/>
        <rFont val="Arial"/>
        <family val="2"/>
      </rPr>
      <t xml:space="preserve"> </t>
    </r>
  </si>
  <si>
    <r>
      <t xml:space="preserve">Budowa kanalizacji sanitarnej w Koninie               w ulicy </t>
    </r>
    <r>
      <rPr>
        <b/>
        <sz val="8"/>
        <rFont val="Arial CE"/>
        <family val="0"/>
      </rPr>
      <t>Przydziałki</t>
    </r>
    <r>
      <rPr>
        <sz val="8"/>
        <rFont val="Arial CE"/>
        <family val="0"/>
      </rPr>
      <t xml:space="preserve"> - kanał sanitarny </t>
    </r>
    <r>
      <rPr>
        <sz val="8"/>
        <rFont val="Arial"/>
        <family val="2"/>
      </rPr>
      <t xml:space="preserve">
</t>
    </r>
    <r>
      <rPr>
        <sz val="8"/>
        <rFont val="Arial CE"/>
        <family val="0"/>
      </rPr>
      <t xml:space="preserve"> + przepompownia ścieków</t>
    </r>
  </si>
  <si>
    <r>
      <t>Budowa kanalizacji sanitarnej w Koninie
w ulic</t>
    </r>
    <r>
      <rPr>
        <b/>
        <sz val="8"/>
        <rFont val="Arial CE"/>
        <family val="2"/>
      </rPr>
      <t>y Świętojańskiej</t>
    </r>
  </si>
  <si>
    <r>
      <t>Budowa kanalizacji sanitarnej w Koninie
 w</t>
    </r>
    <r>
      <rPr>
        <b/>
        <sz val="8"/>
        <rFont val="Arial CE"/>
        <family val="2"/>
      </rPr>
      <t xml:space="preserve"> ulicy Solnej </t>
    </r>
  </si>
  <si>
    <r>
      <t xml:space="preserve">Budowa kanalizacji sanitarnej </t>
    </r>
    <r>
      <rPr>
        <b/>
        <sz val="8"/>
        <rFont val="Arial"/>
        <family val="2"/>
      </rPr>
      <t xml:space="preserve">w ulicy Rybackiej, Kanałowej  Konin-Gosławice </t>
    </r>
  </si>
  <si>
    <r>
      <t xml:space="preserve">Budowa kanalizacji sanitarnej </t>
    </r>
    <r>
      <rPr>
        <b/>
        <sz val="8"/>
        <rFont val="Arial"/>
        <family val="2"/>
      </rPr>
      <t xml:space="preserve">w ulicy Gajowej na zachód od ulicy Przemysłowej </t>
    </r>
  </si>
  <si>
    <r>
      <t xml:space="preserve">Budowa kanalizacji sanitarnej </t>
    </r>
    <r>
      <rPr>
        <b/>
        <sz val="8"/>
        <rFont val="Arial"/>
        <family val="2"/>
      </rPr>
      <t>w ulicy Piłsudskiego w Koninie - TBS</t>
    </r>
  </si>
  <si>
    <r>
      <t xml:space="preserve">Budowa kanalizacji sanitarnej w </t>
    </r>
    <r>
      <rPr>
        <b/>
        <sz val="8"/>
        <rFont val="Arial"/>
        <family val="2"/>
      </rPr>
      <t>ul. Gaj 
w Koninie</t>
    </r>
  </si>
  <si>
    <t>Odbudowa rurociagów wody surowej Ø 400
 i Ø 500 na Stacji Wodociągowej Konin-Kurów</t>
  </si>
  <si>
    <t xml:space="preserve"> Modernizacja pompowni II stopnia SUW Konin
</t>
  </si>
  <si>
    <t>Modernizacja Stacji Uzdatniania Wody - technologia</t>
  </si>
  <si>
    <r>
      <t>Budowa sieci wodociągowej w ulicy Rybackiej K</t>
    </r>
    <r>
      <rPr>
        <b/>
        <sz val="8"/>
        <rFont val="Arial"/>
        <family val="2"/>
      </rPr>
      <t>onin-Gosławice ( podłączenie ośrodka wypoczynkowego)</t>
    </r>
  </si>
  <si>
    <t>Odbudowa komór na magistrali wodociągowej Ø 500, Ø 600 wraz z wymianą armatury odcinającej i zabezpieczającej przed uderzeniami hydraulicznymi ( dokumentacja +realizacja )</t>
  </si>
  <si>
    <t>Termomodernizacja i remont budynków Stacji Wodociągowej Konin-Kurów wraz z budową pompy ciepła</t>
  </si>
  <si>
    <r>
      <t xml:space="preserve">Budowa sieci wodociągowej - rejon ulicy </t>
    </r>
    <r>
      <rPr>
        <b/>
        <sz val="8"/>
        <rFont val="Arial"/>
        <family val="2"/>
      </rPr>
      <t xml:space="preserve">Gajowej  na wschód od ul. Przemysłowej dla osiedla mieszkaniowego </t>
    </r>
    <r>
      <rPr>
        <sz val="8"/>
        <rFont val="Arial"/>
        <family val="2"/>
      </rPr>
      <t>w Koninie
 ( rejon ul.Gajowa, Witkiewicza , Matejki , Malczewskiego )</t>
    </r>
  </si>
  <si>
    <r>
      <t xml:space="preserve">Budowa sieci wodociągowej w Koninie rejon ulicy Puchalskiego,  Brzozowej, Słowiczej, Kanarkowej, Skowronkowej,Czyżykowej </t>
    </r>
    <r>
      <rPr>
        <b/>
        <sz val="8"/>
        <rFont val="Arial"/>
        <family val="2"/>
      </rPr>
      <t>- osiedle Wilków -Południe  - I etap</t>
    </r>
  </si>
  <si>
    <r>
      <t xml:space="preserve">Budowa sieci wodociągowej w Koninie  </t>
    </r>
    <r>
      <rPr>
        <b/>
        <sz val="8"/>
        <rFont val="Arial"/>
        <family val="2"/>
      </rPr>
      <t xml:space="preserve">w ulicy Parowej </t>
    </r>
  </si>
  <si>
    <t>Modernizacja przepompowni PS14 ulica Teligi  wraz z modernizacją rurociągu ciśnieniowego metodą bezwykopową - kraking</t>
  </si>
  <si>
    <t>Termomodernizacja obiektów wraz z budową pompy ciepła na Oczyszczalni Ścieków Prawy Brzeg</t>
  </si>
  <si>
    <t>Poprawa efektywności energetycznej procesów technologicznych poprzez wytwarzanie i dystrybucję energii elektrycznej  z OZE</t>
  </si>
  <si>
    <t>2016-2020</t>
  </si>
  <si>
    <t>Inteligentny system zarządzania i monitoringu  majątkiem Spółki</t>
  </si>
  <si>
    <t>Modernizacja kanalizacji sanitarnej na osiedlu Armii Krajowej w Koninie ( metoda bezwykopowa )</t>
  </si>
  <si>
    <r>
      <t xml:space="preserve">Budowa kanalizacji sanitarnej- rejon ulicy </t>
    </r>
    <r>
      <rPr>
        <b/>
        <sz val="8"/>
        <rFont val="Arial"/>
        <family val="2"/>
      </rPr>
      <t xml:space="preserve">Gajowej  na wschód od ul. Przemysłowej dla osiedla mieszkaniowego </t>
    </r>
    <r>
      <rPr>
        <sz val="8"/>
        <rFont val="Arial"/>
        <family val="2"/>
      </rPr>
      <t>w Koninie
 ( rejon ul.Gajowa, Witkiewicza , Matejki, Malczewskiego )</t>
    </r>
  </si>
  <si>
    <r>
      <t>Budowa  kanalizacji sanitarnej</t>
    </r>
    <r>
      <rPr>
        <b/>
        <sz val="8"/>
        <rFont val="Arial"/>
        <family val="2"/>
      </rPr>
      <t xml:space="preserve">  w Koninie
 rejon ulicy  Brzozowej - oś Wilków -Południe</t>
    </r>
  </si>
  <si>
    <r>
      <t>Budowa  kanalizacji sanitarnej w Koninie w</t>
    </r>
    <r>
      <rPr>
        <b/>
        <sz val="8"/>
        <rFont val="Arial"/>
        <family val="2"/>
      </rPr>
      <t xml:space="preserve"> ulicy  Warmińskiej,Wojciechowo i ul.Krańcowej -  oś Łężyn </t>
    </r>
  </si>
  <si>
    <r>
      <t xml:space="preserve">Budowa kanalizacji sanitarnej 
 w Koninie </t>
    </r>
    <r>
      <rPr>
        <b/>
        <sz val="8"/>
        <rFont val="Arial"/>
        <family val="2"/>
      </rPr>
      <t xml:space="preserve"> w ulicy Parowej </t>
    </r>
  </si>
  <si>
    <t>Modernizacja Stacji Wodociągowej  Konin - Kurów</t>
  </si>
  <si>
    <t>14.1</t>
  </si>
  <si>
    <t>14.2</t>
  </si>
  <si>
    <t>14.3</t>
  </si>
  <si>
    <t>Modernizacja oświetlenia zewnętrznego Stacji Wodociagowej Konin - Kurów</t>
  </si>
  <si>
    <t xml:space="preserve"> Modernizacja pomieszczeń warsztatowych  Oczyszczalni Lewy Brzeg w celu poprawy efektywności energetycznej</t>
  </si>
  <si>
    <r>
      <t>Budowa kanalizacji sanitarnej  w Koninie  w ulicy</t>
    </r>
    <r>
      <rPr>
        <b/>
        <sz val="8"/>
        <rFont val="Arial"/>
        <family val="2"/>
      </rPr>
      <t xml:space="preserve"> Staromorzysławskiej-  oś. Morzysław II etap </t>
    </r>
  </si>
  <si>
    <r>
      <t xml:space="preserve">                                       </t>
    </r>
    <r>
      <rPr>
        <b/>
        <sz val="10"/>
        <color indexed="10"/>
        <rFont val="Arial CE"/>
        <family val="0"/>
      </rPr>
      <t xml:space="preserve">     </t>
    </r>
    <r>
      <rPr>
        <b/>
        <sz val="10"/>
        <rFont val="Arial CE"/>
        <family val="2"/>
      </rPr>
      <t xml:space="preserve">            III. Przedsięwzięcia rozwojowo - modernizacyjne oraz nakłady inwestycyjne na lata 2016 - 2021</t>
    </r>
  </si>
  <si>
    <t>2019-2020</t>
  </si>
  <si>
    <t>2020-2021</t>
  </si>
  <si>
    <t>2016 - 2018</t>
  </si>
  <si>
    <t>2019-2021</t>
  </si>
  <si>
    <r>
      <t xml:space="preserve"> Budowa sieci wodociągowej w Koninie
 u</t>
    </r>
    <r>
      <rPr>
        <b/>
        <sz val="8"/>
        <rFont val="Arial"/>
        <family val="2"/>
      </rPr>
      <t xml:space="preserve">l. Ignacego Domeyki oś. Laskówiec       
</t>
    </r>
    <r>
      <rPr>
        <sz val="8"/>
        <rFont val="Arial"/>
        <family val="2"/>
      </rPr>
      <t xml:space="preserve">
</t>
    </r>
  </si>
  <si>
    <t>2020 -2021</t>
  </si>
  <si>
    <r>
      <rPr>
        <sz val="8"/>
        <rFont val="Arial"/>
        <family val="2"/>
      </rPr>
      <t xml:space="preserve">Budowa sieci wodociagowej </t>
    </r>
    <r>
      <rPr>
        <b/>
        <sz val="8"/>
        <rFont val="Arial"/>
        <family val="2"/>
      </rPr>
      <t xml:space="preserve">w ulicy Świętojańskiej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</si>
</sst>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.000\ &quot;zł&quot;_-;\-* #,##0.000\ &quot;zł&quot;_-;_-* &quot;-&quot;??\ &quot;zł&quot;_-;_-@_-"/>
    <numFmt numFmtId="170" formatCode="_-* #,##0.0000\ &quot;zł&quot;_-;\-* #,##0.0000\ &quot;zł&quot;_-;_-* &quot;-&quot;??\ &quot;zł&quot;_-;_-@_-"/>
    <numFmt numFmtId="171" formatCode="_-* #,##0\ _z_ł_-;\-* #,##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[$€-2]\ #,##0.00_);[Red]\([$€-2]\ #,##0.00\)"/>
    <numFmt numFmtId="175" formatCode="0.0"/>
    <numFmt numFmtId="176" formatCode="#,##0.00_ ;\-#,##0.00\ "/>
    <numFmt numFmtId="177" formatCode="#,##0.0_ ;\-#,##0.0\ "/>
    <numFmt numFmtId="178" formatCode="#,##0_ ;\-#,##0\ "/>
    <numFmt numFmtId="179" formatCode="#,##0.0"/>
    <numFmt numFmtId="180" formatCode="_-* #,##0.0\ _z_ł_-;\-* #,##0.0\ _z_ł_-;_-* &quot;-&quot;\ _z_ł_-;_-@_-"/>
    <numFmt numFmtId="181" formatCode="_-* #,##0\ _z_ł_-;\-* #,##0\ _z_ł_-;_-* \-??\ _z_ł_-;_-@_-"/>
    <numFmt numFmtId="182" formatCode="_-* #,##0.00\ _z_ł_-;\-* #,##0.00\ _z_ł_-;_-* \-??\ _z_ł_-;_-@_-"/>
    <numFmt numFmtId="183" formatCode="_-* #,##0\ _z_ł_-;\-* #,##0\ _z_ł_-;_-* &quot;- &quot;_z_ł_-;_-@_-"/>
    <numFmt numFmtId="184" formatCode="_-* #,##0.00\ _z_ł_-;\-* #,##0.00\ _z_ł_-;_-* &quot;-&quot;\ _z_ł_-;_-@_-"/>
    <numFmt numFmtId="185" formatCode="[$-415]d\ mmmm\ yyyy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0"/>
    </font>
    <font>
      <sz val="11"/>
      <name val="Arial"/>
      <family val="2"/>
    </font>
    <font>
      <sz val="11"/>
      <name val="Arial CE"/>
      <family val="2"/>
    </font>
    <font>
      <sz val="11"/>
      <color indexed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9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wrapText="1"/>
    </xf>
    <xf numFmtId="3" fontId="3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1" fontId="3" fillId="33" borderId="15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171" fontId="7" fillId="33" borderId="15" xfId="42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top" wrapText="1"/>
    </xf>
    <xf numFmtId="0" fontId="10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171" fontId="3" fillId="33" borderId="14" xfId="42" applyNumberFormat="1" applyFont="1" applyFill="1" applyBorder="1" applyAlignment="1">
      <alignment horizontal="center" vertical="center"/>
    </xf>
    <xf numFmtId="171" fontId="3" fillId="33" borderId="19" xfId="42" applyNumberFormat="1" applyFont="1" applyFill="1" applyBorder="1" applyAlignment="1">
      <alignment horizontal="center" vertical="center"/>
    </xf>
    <xf numFmtId="41" fontId="3" fillId="33" borderId="12" xfId="0" applyNumberFormat="1" applyFont="1" applyFill="1" applyBorder="1" applyAlignment="1">
      <alignment horizontal="center" vertical="center"/>
    </xf>
    <xf numFmtId="171" fontId="3" fillId="33" borderId="11" xfId="42" applyNumberFormat="1" applyFont="1" applyFill="1" applyBorder="1" applyAlignment="1">
      <alignment horizontal="center" vertical="center"/>
    </xf>
    <xf numFmtId="171" fontId="7" fillId="33" borderId="19" xfId="42" applyNumberFormat="1" applyFont="1" applyFill="1" applyBorder="1" applyAlignment="1">
      <alignment horizontal="center" vertical="center"/>
    </xf>
    <xf numFmtId="171" fontId="7" fillId="33" borderId="12" xfId="42" applyNumberFormat="1" applyFont="1" applyFill="1" applyBorder="1" applyAlignment="1">
      <alignment horizontal="center" vertical="center"/>
    </xf>
    <xf numFmtId="171" fontId="7" fillId="33" borderId="15" xfId="42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center"/>
    </xf>
    <xf numFmtId="41" fontId="2" fillId="33" borderId="12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41" fontId="11" fillId="33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171" fontId="7" fillId="33" borderId="20" xfId="42" applyNumberFormat="1" applyFont="1" applyFill="1" applyBorder="1" applyAlignment="1">
      <alignment horizontal="center" vertical="center"/>
    </xf>
    <xf numFmtId="171" fontId="7" fillId="33" borderId="22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1" fontId="7" fillId="33" borderId="23" xfId="42" applyNumberFormat="1" applyFont="1" applyFill="1" applyBorder="1" applyAlignment="1">
      <alignment horizontal="center" vertical="center"/>
    </xf>
    <xf numFmtId="171" fontId="3" fillId="33" borderId="22" xfId="42" applyNumberFormat="1" applyFont="1" applyFill="1" applyBorder="1" applyAlignment="1">
      <alignment horizontal="center" vertical="center"/>
    </xf>
    <xf numFmtId="171" fontId="3" fillId="33" borderId="12" xfId="42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/>
    </xf>
    <xf numFmtId="171" fontId="3" fillId="34" borderId="15" xfId="42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7" fillId="35" borderId="15" xfId="0" applyNumberFormat="1" applyFont="1" applyFill="1" applyBorder="1" applyAlignment="1">
      <alignment horizontal="center" vertical="center" wrapText="1"/>
    </xf>
    <xf numFmtId="3" fontId="7" fillId="34" borderId="12" xfId="42" applyNumberFormat="1" applyFont="1" applyFill="1" applyBorder="1" applyAlignment="1">
      <alignment horizontal="center" vertical="center"/>
    </xf>
    <xf numFmtId="41" fontId="3" fillId="34" borderId="15" xfId="42" applyNumberFormat="1" applyFont="1" applyFill="1" applyBorder="1" applyAlignment="1">
      <alignment horizontal="center" vertical="center"/>
    </xf>
    <xf numFmtId="41" fontId="3" fillId="33" borderId="12" xfId="42" applyNumberFormat="1" applyFont="1" applyFill="1" applyBorder="1" applyAlignment="1">
      <alignment horizontal="center" vertical="center"/>
    </xf>
    <xf numFmtId="171" fontId="7" fillId="34" borderId="10" xfId="42" applyNumberFormat="1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3" fontId="7" fillId="34" borderId="15" xfId="42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top" wrapText="1"/>
    </xf>
    <xf numFmtId="3" fontId="7" fillId="36" borderId="23" xfId="0" applyNumberFormat="1" applyFont="1" applyFill="1" applyBorder="1" applyAlignment="1">
      <alignment horizontal="center" vertical="center" wrapText="1"/>
    </xf>
    <xf numFmtId="171" fontId="7" fillId="34" borderId="12" xfId="42" applyNumberFormat="1" applyFont="1" applyFill="1" applyBorder="1" applyAlignment="1">
      <alignment horizontal="center" vertical="center"/>
    </xf>
    <xf numFmtId="171" fontId="7" fillId="34" borderId="13" xfId="42" applyNumberFormat="1" applyFont="1" applyFill="1" applyBorder="1" applyAlignment="1">
      <alignment horizontal="center" vertical="center"/>
    </xf>
    <xf numFmtId="171" fontId="7" fillId="34" borderId="11" xfId="42" applyNumberFormat="1" applyFont="1" applyFill="1" applyBorder="1" applyAlignment="1">
      <alignment horizontal="center" vertical="center"/>
    </xf>
    <xf numFmtId="171" fontId="7" fillId="34" borderId="20" xfId="42" applyNumberFormat="1" applyFont="1" applyFill="1" applyBorder="1" applyAlignment="1">
      <alignment horizontal="center" vertical="center"/>
    </xf>
    <xf numFmtId="171" fontId="7" fillId="34" borderId="10" xfId="42" applyNumberFormat="1" applyFont="1" applyFill="1" applyBorder="1" applyAlignment="1">
      <alignment horizontal="center" vertical="center"/>
    </xf>
    <xf numFmtId="171" fontId="7" fillId="34" borderId="15" xfId="42" applyNumberFormat="1" applyFont="1" applyFill="1" applyBorder="1" applyAlignment="1">
      <alignment horizontal="center" vertical="center"/>
    </xf>
    <xf numFmtId="171" fontId="7" fillId="34" borderId="19" xfId="42" applyNumberFormat="1" applyFont="1" applyFill="1" applyBorder="1" applyAlignment="1">
      <alignment horizontal="center" vertical="center"/>
    </xf>
    <xf numFmtId="171" fontId="7" fillId="34" borderId="23" xfId="42" applyNumberFormat="1" applyFont="1" applyFill="1" applyBorder="1" applyAlignment="1">
      <alignment horizontal="center" vertical="center"/>
    </xf>
    <xf numFmtId="4" fontId="52" fillId="33" borderId="0" xfId="0" applyNumberFormat="1" applyFont="1" applyFill="1" applyAlignment="1">
      <alignment/>
    </xf>
    <xf numFmtId="0" fontId="2" fillId="37" borderId="15" xfId="0" applyFont="1" applyFill="1" applyBorder="1" applyAlignment="1">
      <alignment horizontal="center" vertical="top"/>
    </xf>
    <xf numFmtId="0" fontId="2" fillId="37" borderId="2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vertical="center" wrapText="1"/>
    </xf>
    <xf numFmtId="0" fontId="2" fillId="37" borderId="21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/>
    </xf>
    <xf numFmtId="41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171" fontId="2" fillId="37" borderId="14" xfId="42" applyNumberFormat="1" applyFont="1" applyFill="1" applyBorder="1" applyAlignment="1">
      <alignment horizontal="center" vertical="center"/>
    </xf>
    <xf numFmtId="171" fontId="2" fillId="37" borderId="15" xfId="42" applyNumberFormat="1" applyFont="1" applyFill="1" applyBorder="1" applyAlignment="1">
      <alignment horizontal="center" vertical="center"/>
    </xf>
    <xf numFmtId="171" fontId="2" fillId="37" borderId="15" xfId="42" applyNumberFormat="1" applyFont="1" applyFill="1" applyBorder="1" applyAlignment="1">
      <alignment horizontal="center" vertical="center" wrapText="1"/>
    </xf>
    <xf numFmtId="171" fontId="7" fillId="34" borderId="22" xfId="42" applyNumberFormat="1" applyFont="1" applyFill="1" applyBorder="1" applyAlignment="1">
      <alignment horizontal="center" vertical="center"/>
    </xf>
    <xf numFmtId="171" fontId="7" fillId="34" borderId="14" xfId="42" applyNumberFormat="1" applyFont="1" applyFill="1" applyBorder="1" applyAlignment="1">
      <alignment horizontal="center" vertical="center"/>
    </xf>
    <xf numFmtId="171" fontId="2" fillId="37" borderId="19" xfId="42" applyNumberFormat="1" applyFont="1" applyFill="1" applyBorder="1" applyAlignment="1">
      <alignment horizontal="center" vertical="center"/>
    </xf>
    <xf numFmtId="171" fontId="7" fillId="34" borderId="15" xfId="42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7" fillId="36" borderId="14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171" fontId="3" fillId="34" borderId="15" xfId="42" applyNumberFormat="1" applyFont="1" applyFill="1" applyBorder="1" applyAlignment="1">
      <alignment vertical="center"/>
    </xf>
    <xf numFmtId="0" fontId="9" fillId="34" borderId="22" xfId="0" applyFont="1" applyFill="1" applyBorder="1" applyAlignment="1">
      <alignment horizontal="left" vertical="top" wrapText="1"/>
    </xf>
    <xf numFmtId="3" fontId="3" fillId="33" borderId="15" xfId="42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vertical="top" wrapText="1"/>
    </xf>
    <xf numFmtId="171" fontId="3" fillId="33" borderId="23" xfId="42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vertical="top" wrapText="1"/>
    </xf>
    <xf numFmtId="171" fontId="3" fillId="33" borderId="10" xfId="42" applyNumberFormat="1" applyFont="1" applyFill="1" applyBorder="1" applyAlignment="1">
      <alignment horizontal="center" vertical="center"/>
    </xf>
    <xf numFmtId="171" fontId="3" fillId="34" borderId="15" xfId="42" applyNumberFormat="1" applyFont="1" applyFill="1" applyBorder="1" applyAlignment="1">
      <alignment horizontal="center" vertical="center"/>
    </xf>
    <xf numFmtId="171" fontId="3" fillId="34" borderId="23" xfId="42" applyNumberFormat="1" applyFont="1" applyFill="1" applyBorder="1" applyAlignment="1">
      <alignment horizontal="center" vertical="center"/>
    </xf>
    <xf numFmtId="171" fontId="3" fillId="34" borderId="14" xfId="42" applyNumberFormat="1" applyFont="1" applyFill="1" applyBorder="1" applyAlignment="1">
      <alignment horizontal="center" vertical="center"/>
    </xf>
    <xf numFmtId="171" fontId="7" fillId="33" borderId="21" xfId="42" applyNumberFormat="1" applyFont="1" applyFill="1" applyBorder="1" applyAlignment="1">
      <alignment horizontal="center" vertical="center"/>
    </xf>
    <xf numFmtId="171" fontId="3" fillId="33" borderId="15" xfId="42" applyNumberFormat="1" applyFont="1" applyFill="1" applyBorder="1" applyAlignment="1">
      <alignment vertical="center" wrapText="1"/>
    </xf>
    <xf numFmtId="171" fontId="7" fillId="0" borderId="14" xfId="42" applyNumberFormat="1" applyFont="1" applyBorder="1" applyAlignment="1">
      <alignment horizontal="center" vertical="center"/>
    </xf>
    <xf numFmtId="171" fontId="7" fillId="0" borderId="15" xfId="42" applyNumberFormat="1" applyFont="1" applyBorder="1" applyAlignment="1">
      <alignment horizontal="center" vertical="center"/>
    </xf>
    <xf numFmtId="171" fontId="3" fillId="34" borderId="12" xfId="42" applyNumberFormat="1" applyFont="1" applyFill="1" applyBorder="1" applyAlignment="1">
      <alignment horizontal="center" vertical="center"/>
    </xf>
    <xf numFmtId="171" fontId="3" fillId="34" borderId="19" xfId="42" applyNumberFormat="1" applyFont="1" applyFill="1" applyBorder="1" applyAlignment="1">
      <alignment horizontal="center" vertical="center"/>
    </xf>
    <xf numFmtId="171" fontId="3" fillId="34" borderId="10" xfId="42" applyNumberFormat="1" applyFont="1" applyFill="1" applyBorder="1" applyAlignment="1">
      <alignment horizontal="center" vertical="center"/>
    </xf>
    <xf numFmtId="171" fontId="7" fillId="34" borderId="16" xfId="42" applyNumberFormat="1" applyFont="1" applyFill="1" applyBorder="1" applyAlignment="1">
      <alignment horizontal="center" vertical="center"/>
    </xf>
    <xf numFmtId="41" fontId="3" fillId="33" borderId="12" xfId="0" applyNumberFormat="1" applyFont="1" applyFill="1" applyBorder="1" applyAlignment="1">
      <alignment horizontal="right" vertical="center"/>
    </xf>
    <xf numFmtId="41" fontId="3" fillId="33" borderId="15" xfId="0" applyNumberFormat="1" applyFont="1" applyFill="1" applyBorder="1" applyAlignment="1">
      <alignment horizontal="right" vertical="center"/>
    </xf>
    <xf numFmtId="41" fontId="3" fillId="33" borderId="23" xfId="0" applyNumberFormat="1" applyFont="1" applyFill="1" applyBorder="1" applyAlignment="1">
      <alignment horizontal="right" vertical="center"/>
    </xf>
    <xf numFmtId="41" fontId="3" fillId="33" borderId="14" xfId="0" applyNumberFormat="1" applyFont="1" applyFill="1" applyBorder="1" applyAlignment="1">
      <alignment horizontal="right" vertical="center"/>
    </xf>
    <xf numFmtId="41" fontId="3" fillId="33" borderId="20" xfId="0" applyNumberFormat="1" applyFont="1" applyFill="1" applyBorder="1" applyAlignment="1">
      <alignment horizontal="right" vertical="center"/>
    </xf>
    <xf numFmtId="41" fontId="3" fillId="34" borderId="15" xfId="0" applyNumberFormat="1" applyFont="1" applyFill="1" applyBorder="1" applyAlignment="1">
      <alignment horizontal="right" vertical="center"/>
    </xf>
    <xf numFmtId="171" fontId="53" fillId="0" borderId="0" xfId="42" applyNumberFormat="1" applyFont="1" applyAlignment="1">
      <alignment/>
    </xf>
    <xf numFmtId="171" fontId="7" fillId="37" borderId="10" xfId="42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 wrapText="1"/>
    </xf>
    <xf numFmtId="171" fontId="0" fillId="37" borderId="15" xfId="42" applyNumberFormat="1" applyFont="1" applyFill="1" applyBorder="1" applyAlignment="1">
      <alignment/>
    </xf>
    <xf numFmtId="171" fontId="7" fillId="33" borderId="10" xfId="42" applyNumberFormat="1" applyFont="1" applyFill="1" applyBorder="1" applyAlignment="1">
      <alignment horizontal="center" vertical="center" wrapText="1"/>
    </xf>
    <xf numFmtId="41" fontId="2" fillId="33" borderId="10" xfId="42" applyNumberFormat="1" applyFont="1" applyFill="1" applyBorder="1" applyAlignment="1">
      <alignment horizontal="center" vertical="center"/>
    </xf>
    <xf numFmtId="41" fontId="2" fillId="34" borderId="15" xfId="0" applyNumberFormat="1" applyFont="1" applyFill="1" applyBorder="1" applyAlignment="1">
      <alignment horizontal="center" vertical="center"/>
    </xf>
    <xf numFmtId="171" fontId="3" fillId="33" borderId="16" xfId="42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 wrapText="1"/>
    </xf>
    <xf numFmtId="41" fontId="2" fillId="34" borderId="15" xfId="0" applyNumberFormat="1" applyFont="1" applyFill="1" applyBorder="1" applyAlignment="1">
      <alignment horizontal="center" vertical="center"/>
    </xf>
    <xf numFmtId="41" fontId="9" fillId="34" borderId="22" xfId="42" applyNumberFormat="1" applyFont="1" applyFill="1" applyBorder="1" applyAlignment="1">
      <alignment horizontal="center" vertical="center"/>
    </xf>
    <xf numFmtId="41" fontId="9" fillId="34" borderId="15" xfId="42" applyNumberFormat="1" applyFont="1" applyFill="1" applyBorder="1" applyAlignment="1">
      <alignment horizontal="center" vertical="center"/>
    </xf>
    <xf numFmtId="41" fontId="7" fillId="34" borderId="15" xfId="42" applyNumberFormat="1" applyFont="1" applyFill="1" applyBorder="1" applyAlignment="1">
      <alignment horizontal="center" vertical="center"/>
    </xf>
    <xf numFmtId="171" fontId="3" fillId="33" borderId="20" xfId="42" applyNumberFormat="1" applyFont="1" applyFill="1" applyBorder="1" applyAlignment="1">
      <alignment horizontal="center" vertical="center"/>
    </xf>
    <xf numFmtId="41" fontId="2" fillId="34" borderId="23" xfId="0" applyNumberFormat="1" applyFont="1" applyFill="1" applyBorder="1" applyAlignment="1">
      <alignment horizontal="center" vertical="center"/>
    </xf>
    <xf numFmtId="171" fontId="2" fillId="34" borderId="15" xfId="42" applyNumberFormat="1" applyFont="1" applyFill="1" applyBorder="1" applyAlignment="1">
      <alignment horizontal="center" vertical="center"/>
    </xf>
    <xf numFmtId="41" fontId="7" fillId="34" borderId="22" xfId="42" applyNumberFormat="1" applyFont="1" applyFill="1" applyBorder="1" applyAlignment="1">
      <alignment horizontal="center" vertical="center"/>
    </xf>
    <xf numFmtId="171" fontId="9" fillId="33" borderId="22" xfId="42" applyNumberFormat="1" applyFont="1" applyFill="1" applyBorder="1" applyAlignment="1">
      <alignment horizontal="center" vertical="center"/>
    </xf>
    <xf numFmtId="171" fontId="2" fillId="34" borderId="15" xfId="42" applyNumberFormat="1" applyFont="1" applyFill="1" applyBorder="1" applyAlignment="1">
      <alignment horizontal="center" vertical="center"/>
    </xf>
    <xf numFmtId="41" fontId="9" fillId="34" borderId="14" xfId="42" applyNumberFormat="1" applyFont="1" applyFill="1" applyBorder="1" applyAlignment="1">
      <alignment horizontal="center" vertical="center"/>
    </xf>
    <xf numFmtId="41" fontId="7" fillId="34" borderId="14" xfId="42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 wrapText="1"/>
    </xf>
    <xf numFmtId="41" fontId="2" fillId="34" borderId="20" xfId="0" applyNumberFormat="1" applyFont="1" applyFill="1" applyBorder="1" applyAlignment="1">
      <alignment horizontal="center" vertical="center"/>
    </xf>
    <xf numFmtId="41" fontId="3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center" vertical="center" wrapText="1"/>
    </xf>
    <xf numFmtId="171" fontId="9" fillId="33" borderId="14" xfId="42" applyNumberFormat="1" applyFont="1" applyFill="1" applyBorder="1" applyAlignment="1">
      <alignment horizontal="center" vertical="center"/>
    </xf>
    <xf numFmtId="171" fontId="3" fillId="33" borderId="14" xfId="42" applyNumberFormat="1" applyFont="1" applyFill="1" applyBorder="1" applyAlignment="1">
      <alignment vertical="center" wrapText="1"/>
    </xf>
    <xf numFmtId="171" fontId="3" fillId="33" borderId="19" xfId="42" applyNumberFormat="1" applyFont="1" applyFill="1" applyBorder="1" applyAlignment="1">
      <alignment vertical="center" wrapText="1"/>
    </xf>
    <xf numFmtId="171" fontId="3" fillId="33" borderId="19" xfId="0" applyNumberFormat="1" applyFont="1" applyFill="1" applyBorder="1" applyAlignment="1">
      <alignment vertical="center" wrapText="1"/>
    </xf>
    <xf numFmtId="171" fontId="2" fillId="33" borderId="14" xfId="42" applyNumberFormat="1" applyFont="1" applyFill="1" applyBorder="1" applyAlignment="1">
      <alignment horizontal="center" vertical="center"/>
    </xf>
    <xf numFmtId="171" fontId="2" fillId="34" borderId="10" xfId="42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171" fontId="2" fillId="33" borderId="14" xfId="42" applyNumberFormat="1" applyFont="1" applyFill="1" applyBorder="1" applyAlignment="1">
      <alignment horizontal="center" vertical="center" wrapText="1"/>
    </xf>
    <xf numFmtId="171" fontId="9" fillId="0" borderId="14" xfId="42" applyNumberFormat="1" applyFont="1" applyBorder="1" applyAlignment="1">
      <alignment horizontal="center" vertical="center" wrapText="1"/>
    </xf>
    <xf numFmtId="171" fontId="9" fillId="34" borderId="15" xfId="42" applyNumberFormat="1" applyFont="1" applyFill="1" applyBorder="1" applyAlignment="1">
      <alignment horizontal="center" vertical="center"/>
    </xf>
    <xf numFmtId="171" fontId="3" fillId="34" borderId="14" xfId="42" applyNumberFormat="1" applyFont="1" applyFill="1" applyBorder="1" applyAlignment="1">
      <alignment horizontal="center" vertical="center"/>
    </xf>
    <xf numFmtId="171" fontId="9" fillId="34" borderId="14" xfId="42" applyNumberFormat="1" applyFont="1" applyFill="1" applyBorder="1" applyAlignment="1">
      <alignment horizontal="center" vertical="center"/>
    </xf>
    <xf numFmtId="171" fontId="2" fillId="34" borderId="14" xfId="42" applyNumberFormat="1" applyFont="1" applyFill="1" applyBorder="1" applyAlignment="1">
      <alignment horizontal="center" vertical="center"/>
    </xf>
    <xf numFmtId="41" fontId="3" fillId="33" borderId="15" xfId="0" applyNumberFormat="1" applyFont="1" applyFill="1" applyBorder="1" applyAlignment="1">
      <alignment horizontal="center" vertical="center"/>
    </xf>
    <xf numFmtId="41" fontId="3" fillId="34" borderId="20" xfId="42" applyNumberFormat="1" applyFont="1" applyFill="1" applyBorder="1" applyAlignment="1">
      <alignment horizontal="center" vertical="center"/>
    </xf>
    <xf numFmtId="171" fontId="2" fillId="34" borderId="10" xfId="42" applyNumberFormat="1" applyFont="1" applyFill="1" applyBorder="1" applyAlignment="1">
      <alignment horizontal="center" vertical="center"/>
    </xf>
    <xf numFmtId="171" fontId="9" fillId="33" borderId="23" xfId="42" applyNumberFormat="1" applyFont="1" applyFill="1" applyBorder="1" applyAlignment="1">
      <alignment horizontal="center" vertical="center"/>
    </xf>
    <xf numFmtId="171" fontId="9" fillId="33" borderId="24" xfId="42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top" wrapText="1"/>
    </xf>
    <xf numFmtId="171" fontId="9" fillId="0" borderId="14" xfId="42" applyNumberFormat="1" applyFont="1" applyBorder="1" applyAlignment="1">
      <alignment horizontal="center" vertical="center"/>
    </xf>
    <xf numFmtId="171" fontId="9" fillId="33" borderId="22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/>
    </xf>
    <xf numFmtId="0" fontId="7" fillId="34" borderId="16" xfId="0" applyFont="1" applyFill="1" applyBorder="1" applyAlignment="1">
      <alignment horizontal="left" vertical="top" wrapText="1"/>
    </xf>
    <xf numFmtId="3" fontId="7" fillId="34" borderId="10" xfId="42" applyNumberFormat="1" applyFont="1" applyFill="1" applyBorder="1" applyAlignment="1">
      <alignment horizontal="center" vertical="center"/>
    </xf>
    <xf numFmtId="171" fontId="9" fillId="34" borderId="16" xfId="42" applyNumberFormat="1" applyFont="1" applyFill="1" applyBorder="1" applyAlignment="1">
      <alignment horizontal="center" vertical="center"/>
    </xf>
    <xf numFmtId="41" fontId="7" fillId="34" borderId="20" xfId="42" applyNumberFormat="1" applyFont="1" applyFill="1" applyBorder="1" applyAlignment="1">
      <alignment horizontal="center" vertical="center"/>
    </xf>
    <xf numFmtId="41" fontId="7" fillId="34" borderId="12" xfId="42" applyNumberFormat="1" applyFont="1" applyFill="1" applyBorder="1" applyAlignment="1">
      <alignment horizontal="center" vertical="center"/>
    </xf>
    <xf numFmtId="171" fontId="7" fillId="33" borderId="12" xfId="42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/>
    </xf>
    <xf numFmtId="41" fontId="3" fillId="34" borderId="12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 wrapText="1"/>
    </xf>
    <xf numFmtId="41" fontId="2" fillId="34" borderId="20" xfId="0" applyNumberFormat="1" applyFont="1" applyFill="1" applyBorder="1" applyAlignment="1">
      <alignment horizontal="center" vertical="center"/>
    </xf>
    <xf numFmtId="41" fontId="3" fillId="34" borderId="12" xfId="0" applyNumberFormat="1" applyFont="1" applyFill="1" applyBorder="1" applyAlignment="1">
      <alignment horizontal="right" vertical="center"/>
    </xf>
    <xf numFmtId="41" fontId="3" fillId="34" borderId="20" xfId="0" applyNumberFormat="1" applyFont="1" applyFill="1" applyBorder="1" applyAlignment="1">
      <alignment horizontal="right" vertical="center"/>
    </xf>
    <xf numFmtId="41" fontId="3" fillId="34" borderId="13" xfId="0" applyNumberFormat="1" applyFont="1" applyFill="1" applyBorder="1" applyAlignment="1">
      <alignment horizontal="right" vertical="center"/>
    </xf>
    <xf numFmtId="41" fontId="3" fillId="34" borderId="15" xfId="0" applyNumberFormat="1" applyFont="1" applyFill="1" applyBorder="1" applyAlignment="1">
      <alignment horizontal="right" vertical="center"/>
    </xf>
    <xf numFmtId="3" fontId="3" fillId="34" borderId="19" xfId="0" applyNumberFormat="1" applyFont="1" applyFill="1" applyBorder="1" applyAlignment="1">
      <alignment horizontal="center" vertical="center" wrapText="1"/>
    </xf>
    <xf numFmtId="41" fontId="2" fillId="34" borderId="23" xfId="0" applyNumberFormat="1" applyFont="1" applyFill="1" applyBorder="1" applyAlignment="1">
      <alignment horizontal="center" vertical="center"/>
    </xf>
    <xf numFmtId="41" fontId="3" fillId="34" borderId="23" xfId="0" applyNumberFormat="1" applyFont="1" applyFill="1" applyBorder="1" applyAlignment="1">
      <alignment horizontal="right" vertical="center"/>
    </xf>
    <xf numFmtId="41" fontId="3" fillId="34" borderId="19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top" wrapText="1"/>
    </xf>
    <xf numFmtId="41" fontId="3" fillId="34" borderId="10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horizontal="center" vertical="center" wrapText="1"/>
    </xf>
    <xf numFmtId="41" fontId="2" fillId="34" borderId="21" xfId="0" applyNumberFormat="1" applyFont="1" applyFill="1" applyBorder="1" applyAlignment="1">
      <alignment horizontal="center" vertical="center"/>
    </xf>
    <xf numFmtId="41" fontId="3" fillId="34" borderId="16" xfId="0" applyNumberFormat="1" applyFont="1" applyFill="1" applyBorder="1" applyAlignment="1">
      <alignment horizontal="right" vertical="center"/>
    </xf>
    <xf numFmtId="41" fontId="3" fillId="34" borderId="21" xfId="0" applyNumberFormat="1" applyFont="1" applyFill="1" applyBorder="1" applyAlignment="1">
      <alignment horizontal="right" vertical="center"/>
    </xf>
    <xf numFmtId="41" fontId="3" fillId="33" borderId="10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41" fontId="2" fillId="34" borderId="16" xfId="0" applyNumberFormat="1" applyFont="1" applyFill="1" applyBorder="1" applyAlignment="1">
      <alignment horizontal="center" vertical="center"/>
    </xf>
    <xf numFmtId="41" fontId="3" fillId="33" borderId="10" xfId="0" applyNumberFormat="1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top"/>
    </xf>
    <xf numFmtId="0" fontId="3" fillId="34" borderId="23" xfId="0" applyFont="1" applyFill="1" applyBorder="1" applyAlignment="1">
      <alignment vertical="top" wrapText="1"/>
    </xf>
    <xf numFmtId="41" fontId="3" fillId="33" borderId="15" xfId="0" applyNumberFormat="1" applyFont="1" applyFill="1" applyBorder="1" applyAlignment="1">
      <alignment horizontal="left" vertical="center"/>
    </xf>
    <xf numFmtId="171" fontId="7" fillId="37" borderId="15" xfId="42" applyNumberFormat="1" applyFont="1" applyFill="1" applyBorder="1" applyAlignment="1">
      <alignment horizontal="center" wrapText="1"/>
    </xf>
    <xf numFmtId="41" fontId="3" fillId="34" borderId="23" xfId="42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 wrapText="1"/>
    </xf>
    <xf numFmtId="171" fontId="7" fillId="34" borderId="0" xfId="0" applyNumberFormat="1" applyFont="1" applyFill="1" applyBorder="1" applyAlignment="1">
      <alignment vertical="top" wrapText="1"/>
    </xf>
    <xf numFmtId="171" fontId="12" fillId="34" borderId="0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171" fontId="13" fillId="0" borderId="0" xfId="0" applyNumberFormat="1" applyFont="1" applyBorder="1" applyAlignment="1">
      <alignment/>
    </xf>
    <xf numFmtId="171" fontId="12" fillId="34" borderId="0" xfId="0" applyNumberFormat="1" applyFont="1" applyFill="1" applyBorder="1" applyAlignment="1">
      <alignment vertical="center" wrapText="1"/>
    </xf>
    <xf numFmtId="171" fontId="2" fillId="33" borderId="13" xfId="42" applyNumberFormat="1" applyFont="1" applyFill="1" applyBorder="1" applyAlignment="1">
      <alignment horizontal="center" vertical="center" wrapText="1"/>
    </xf>
    <xf numFmtId="171" fontId="2" fillId="34" borderId="20" xfId="42" applyNumberFormat="1" applyFont="1" applyFill="1" applyBorder="1" applyAlignment="1">
      <alignment horizontal="center" vertical="center"/>
    </xf>
    <xf numFmtId="171" fontId="3" fillId="33" borderId="13" xfId="42" applyNumberFormat="1" applyFont="1" applyFill="1" applyBorder="1" applyAlignment="1">
      <alignment horizontal="center" vertical="center"/>
    </xf>
    <xf numFmtId="171" fontId="3" fillId="33" borderId="22" xfId="42" applyNumberFormat="1" applyFont="1" applyFill="1" applyBorder="1" applyAlignment="1">
      <alignment horizontal="center" vertical="center"/>
    </xf>
    <xf numFmtId="171" fontId="2" fillId="33" borderId="19" xfId="42" applyNumberFormat="1" applyFont="1" applyFill="1" applyBorder="1" applyAlignment="1">
      <alignment horizontal="center" vertical="center" wrapText="1"/>
    </xf>
    <xf numFmtId="171" fontId="3" fillId="33" borderId="19" xfId="42" applyNumberFormat="1" applyFont="1" applyFill="1" applyBorder="1" applyAlignment="1">
      <alignment horizontal="center" vertical="center"/>
    </xf>
    <xf numFmtId="171" fontId="2" fillId="33" borderId="14" xfId="42" applyNumberFormat="1" applyFont="1" applyFill="1" applyBorder="1" applyAlignment="1">
      <alignment horizontal="center" vertical="center" wrapText="1"/>
    </xf>
    <xf numFmtId="171" fontId="2" fillId="34" borderId="15" xfId="42" applyNumberFormat="1" applyFont="1" applyFill="1" applyBorder="1" applyAlignment="1">
      <alignment horizontal="center" vertical="center" wrapText="1"/>
    </xf>
    <xf numFmtId="171" fontId="3" fillId="33" borderId="14" xfId="42" applyNumberFormat="1" applyFont="1" applyFill="1" applyBorder="1" applyAlignment="1">
      <alignment horizontal="center" vertical="center" wrapText="1"/>
    </xf>
    <xf numFmtId="171" fontId="2" fillId="34" borderId="23" xfId="42" applyNumberFormat="1" applyFont="1" applyFill="1" applyBorder="1" applyAlignment="1">
      <alignment horizontal="center" vertical="center" wrapText="1"/>
    </xf>
    <xf numFmtId="171" fontId="3" fillId="33" borderId="15" xfId="42" applyNumberFormat="1" applyFont="1" applyFill="1" applyBorder="1" applyAlignment="1">
      <alignment horizontal="center" vertical="center" wrapText="1"/>
    </xf>
    <xf numFmtId="171" fontId="9" fillId="33" borderId="14" xfId="42" applyNumberFormat="1" applyFont="1" applyFill="1" applyBorder="1" applyAlignment="1">
      <alignment horizontal="center" vertical="center" wrapText="1"/>
    </xf>
    <xf numFmtId="171" fontId="2" fillId="34" borderId="23" xfId="42" applyNumberFormat="1" applyFont="1" applyFill="1" applyBorder="1" applyAlignment="1">
      <alignment horizontal="center" vertical="center"/>
    </xf>
    <xf numFmtId="171" fontId="9" fillId="34" borderId="23" xfId="42" applyNumberFormat="1" applyFont="1" applyFill="1" applyBorder="1" applyAlignment="1">
      <alignment horizontal="center" vertical="center" wrapText="1"/>
    </xf>
    <xf numFmtId="171" fontId="9" fillId="34" borderId="21" xfId="42" applyNumberFormat="1" applyFont="1" applyFill="1" applyBorder="1" applyAlignment="1">
      <alignment horizontal="center" vertical="center" wrapText="1"/>
    </xf>
    <xf numFmtId="171" fontId="3" fillId="34" borderId="15" xfId="42" applyNumberFormat="1" applyFont="1" applyFill="1" applyBorder="1" applyAlignment="1">
      <alignment horizontal="center" vertical="center" wrapText="1"/>
    </xf>
    <xf numFmtId="171" fontId="3" fillId="34" borderId="23" xfId="42" applyNumberFormat="1" applyFont="1" applyFill="1" applyBorder="1" applyAlignment="1">
      <alignment horizontal="center" vertical="center" wrapText="1"/>
    </xf>
    <xf numFmtId="171" fontId="3" fillId="34" borderId="13" xfId="42" applyNumberFormat="1" applyFont="1" applyFill="1" applyBorder="1" applyAlignment="1">
      <alignment horizontal="center" vertical="center"/>
    </xf>
    <xf numFmtId="171" fontId="2" fillId="34" borderId="20" xfId="42" applyNumberFormat="1" applyFont="1" applyFill="1" applyBorder="1" applyAlignment="1">
      <alignment horizontal="center" vertical="center" wrapText="1"/>
    </xf>
    <xf numFmtId="171" fontId="3" fillId="33" borderId="12" xfId="42" applyNumberFormat="1" applyFont="1" applyFill="1" applyBorder="1" applyAlignment="1">
      <alignment horizontal="center" vertical="center" wrapText="1"/>
    </xf>
    <xf numFmtId="171" fontId="3" fillId="33" borderId="14" xfId="42" applyNumberFormat="1" applyFont="1" applyFill="1" applyBorder="1" applyAlignment="1">
      <alignment vertical="center" wrapText="1"/>
    </xf>
    <xf numFmtId="171" fontId="3" fillId="33" borderId="23" xfId="42" applyNumberFormat="1" applyFont="1" applyFill="1" applyBorder="1" applyAlignment="1">
      <alignment horizontal="center" vertical="center"/>
    </xf>
    <xf numFmtId="171" fontId="3" fillId="33" borderId="20" xfId="42" applyNumberFormat="1" applyFont="1" applyFill="1" applyBorder="1" applyAlignment="1">
      <alignment horizontal="center" vertical="center"/>
    </xf>
    <xf numFmtId="171" fontId="3" fillId="33" borderId="25" xfId="42" applyNumberFormat="1" applyFont="1" applyFill="1" applyBorder="1" applyAlignment="1">
      <alignment horizontal="center" vertical="center"/>
    </xf>
    <xf numFmtId="41" fontId="7" fillId="34" borderId="23" xfId="42" applyNumberFormat="1" applyFont="1" applyFill="1" applyBorder="1" applyAlignment="1">
      <alignment horizontal="center" vertical="center"/>
    </xf>
    <xf numFmtId="171" fontId="3" fillId="33" borderId="15" xfId="42" applyNumberFormat="1" applyFont="1" applyFill="1" applyBorder="1" applyAlignment="1">
      <alignment horizontal="left" vertical="center" wrapText="1"/>
    </xf>
    <xf numFmtId="171" fontId="3" fillId="33" borderId="15" xfId="42" applyNumberFormat="1" applyFont="1" applyFill="1" applyBorder="1" applyAlignment="1">
      <alignment horizontal="center" vertical="center" wrapText="1"/>
    </xf>
    <xf numFmtId="171" fontId="7" fillId="34" borderId="15" xfId="42" applyNumberFormat="1" applyFont="1" applyFill="1" applyBorder="1" applyAlignment="1">
      <alignment horizontal="center" vertical="center" wrapText="1"/>
    </xf>
    <xf numFmtId="171" fontId="3" fillId="33" borderId="17" xfId="42" applyNumberFormat="1" applyFont="1" applyFill="1" applyBorder="1" applyAlignment="1">
      <alignment horizontal="center" vertical="center"/>
    </xf>
    <xf numFmtId="171" fontId="7" fillId="33" borderId="15" xfId="42" applyNumberFormat="1" applyFont="1" applyFill="1" applyBorder="1" applyAlignment="1">
      <alignment horizontal="center" vertical="top" wrapText="1"/>
    </xf>
    <xf numFmtId="171" fontId="4" fillId="33" borderId="15" xfId="42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Alignment="1">
      <alignment/>
    </xf>
    <xf numFmtId="171" fontId="53" fillId="34" borderId="0" xfId="42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5" fillId="34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vertical="top" wrapText="1"/>
    </xf>
    <xf numFmtId="171" fontId="3" fillId="34" borderId="0" xfId="42" applyNumberFormat="1" applyFont="1" applyFill="1" applyAlignment="1">
      <alignment/>
    </xf>
    <xf numFmtId="171" fontId="2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/>
    </xf>
    <xf numFmtId="41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59"/>
  <sheetViews>
    <sheetView tabSelected="1" zoomScale="85" zoomScaleNormal="85" workbookViewId="0" topLeftCell="A1">
      <selection activeCell="F93" sqref="F93"/>
    </sheetView>
  </sheetViews>
  <sheetFormatPr defaultColWidth="9.00390625" defaultRowHeight="12.75"/>
  <cols>
    <col min="1" max="1" width="3.75390625" style="5" customWidth="1"/>
    <col min="2" max="2" width="30.75390625" style="0" customWidth="1"/>
    <col min="3" max="3" width="8.375" style="0" customWidth="1"/>
    <col min="4" max="4" width="11.375" style="0" customWidth="1"/>
    <col min="5" max="5" width="13.75390625" style="0" customWidth="1"/>
    <col min="6" max="6" width="11.375" style="0" customWidth="1"/>
    <col min="7" max="8" width="12.00390625" style="0" customWidth="1"/>
    <col min="9" max="9" width="11.875" style="0" customWidth="1"/>
    <col min="10" max="10" width="12.25390625" style="0" customWidth="1"/>
    <col min="11" max="11" width="11.75390625" style="0" customWidth="1"/>
    <col min="12" max="12" width="9.625" style="0" customWidth="1"/>
    <col min="13" max="13" width="26.125" style="0" customWidth="1"/>
    <col min="14" max="14" width="32.75390625" style="0" customWidth="1"/>
  </cols>
  <sheetData>
    <row r="1" spans="1:12" ht="12.75">
      <c r="A1" s="12" t="s">
        <v>6</v>
      </c>
      <c r="B1" s="7"/>
      <c r="C1" s="7"/>
      <c r="D1" s="7"/>
      <c r="E1" s="7"/>
      <c r="F1" s="32"/>
      <c r="G1" s="32"/>
      <c r="H1" s="7"/>
      <c r="I1" s="7"/>
      <c r="J1" s="7"/>
      <c r="K1" s="7"/>
      <c r="L1" s="7"/>
    </row>
    <row r="2" spans="2:14" ht="12.75">
      <c r="B2" s="6" t="s">
        <v>107</v>
      </c>
      <c r="C2" s="6"/>
      <c r="D2" s="6"/>
      <c r="E2" s="6"/>
      <c r="F2" s="6"/>
      <c r="G2" s="6"/>
      <c r="H2" s="6"/>
      <c r="I2" s="6"/>
      <c r="J2" s="6"/>
      <c r="K2" s="6"/>
      <c r="L2" s="6"/>
      <c r="N2" s="6"/>
    </row>
    <row r="3" spans="1:12" ht="12.75">
      <c r="A3" s="12" t="s">
        <v>41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3.5" thickBot="1">
      <c r="A4" s="13"/>
      <c r="B4" s="10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2.25" customHeight="1" thickBot="1">
      <c r="A5" s="14" t="s">
        <v>4</v>
      </c>
      <c r="B5" s="15" t="s">
        <v>5</v>
      </c>
      <c r="C5" s="24" t="s">
        <v>9</v>
      </c>
      <c r="D5" s="49" t="s">
        <v>14</v>
      </c>
      <c r="E5" s="285" t="s">
        <v>18</v>
      </c>
      <c r="F5" s="286"/>
      <c r="G5" s="286"/>
      <c r="H5" s="286"/>
      <c r="I5" s="286"/>
      <c r="J5" s="286"/>
      <c r="K5" s="287"/>
      <c r="L5" s="55" t="s">
        <v>8</v>
      </c>
      <c r="M5" s="145"/>
    </row>
    <row r="6" spans="1:13" ht="19.5" customHeight="1" thickBot="1">
      <c r="A6" s="33"/>
      <c r="B6" s="34"/>
      <c r="C6" s="35" t="s">
        <v>10</v>
      </c>
      <c r="D6" s="35" t="s">
        <v>11</v>
      </c>
      <c r="E6" s="283" t="s">
        <v>19</v>
      </c>
      <c r="F6" s="288"/>
      <c r="G6" s="288"/>
      <c r="H6" s="288"/>
      <c r="I6" s="288"/>
      <c r="J6" s="288"/>
      <c r="K6" s="289"/>
      <c r="L6" s="36"/>
      <c r="M6" s="146"/>
    </row>
    <row r="7" spans="1:14" ht="28.5" customHeight="1" thickBot="1">
      <c r="A7" s="16"/>
      <c r="B7" s="17"/>
      <c r="C7" s="25"/>
      <c r="D7" s="25"/>
      <c r="E7" s="284"/>
      <c r="F7" s="47">
        <v>2016</v>
      </c>
      <c r="G7" s="47">
        <v>2017</v>
      </c>
      <c r="H7" s="47">
        <v>2018</v>
      </c>
      <c r="I7" s="47">
        <v>2019</v>
      </c>
      <c r="J7" s="47">
        <v>2020</v>
      </c>
      <c r="K7" s="47">
        <v>2021</v>
      </c>
      <c r="L7" s="48"/>
      <c r="M7" s="75"/>
      <c r="N7" s="53"/>
    </row>
    <row r="8" spans="1:14" ht="13.5" hidden="1" thickBot="1">
      <c r="A8" s="14" t="s">
        <v>3</v>
      </c>
      <c r="B8" s="15" t="s">
        <v>2</v>
      </c>
      <c r="C8" s="18">
        <v>3</v>
      </c>
      <c r="D8" s="18">
        <v>4</v>
      </c>
      <c r="E8" s="18">
        <v>6</v>
      </c>
      <c r="F8" s="18"/>
      <c r="G8" s="18"/>
      <c r="H8" s="18">
        <v>10</v>
      </c>
      <c r="I8" s="18"/>
      <c r="J8" s="18"/>
      <c r="K8" s="18"/>
      <c r="L8" s="18">
        <v>11</v>
      </c>
      <c r="M8" s="75"/>
      <c r="N8" s="53"/>
    </row>
    <row r="9" spans="1:14" ht="13.5" thickBot="1">
      <c r="A9" s="37">
        <v>1</v>
      </c>
      <c r="B9" s="56">
        <v>2</v>
      </c>
      <c r="C9" s="28">
        <v>3</v>
      </c>
      <c r="D9" s="27">
        <v>4</v>
      </c>
      <c r="E9" s="28">
        <v>5</v>
      </c>
      <c r="F9" s="27">
        <v>6</v>
      </c>
      <c r="G9" s="28">
        <v>7</v>
      </c>
      <c r="H9" s="28">
        <v>8</v>
      </c>
      <c r="I9" s="57">
        <v>9</v>
      </c>
      <c r="J9" s="57">
        <v>10</v>
      </c>
      <c r="K9" s="57">
        <v>11</v>
      </c>
      <c r="L9" s="18">
        <v>12</v>
      </c>
      <c r="M9" s="75"/>
      <c r="N9" s="53"/>
    </row>
    <row r="10" spans="1:150" ht="30" customHeight="1" thickBot="1">
      <c r="A10" s="93" t="s">
        <v>45</v>
      </c>
      <c r="B10" s="94" t="s">
        <v>42</v>
      </c>
      <c r="C10" s="95"/>
      <c r="D10" s="98">
        <f aca="true" t="shared" si="0" ref="D10:K10">SUM(D11:D45)</f>
        <v>31920000</v>
      </c>
      <c r="E10" s="99">
        <f t="shared" si="0"/>
        <v>31537000</v>
      </c>
      <c r="F10" s="99">
        <f t="shared" si="0"/>
        <v>5947000</v>
      </c>
      <c r="G10" s="98">
        <f t="shared" si="0"/>
        <v>5430000</v>
      </c>
      <c r="H10" s="99">
        <f t="shared" si="0"/>
        <v>3460000</v>
      </c>
      <c r="I10" s="98">
        <f t="shared" si="0"/>
        <v>6120000</v>
      </c>
      <c r="J10" s="99">
        <f t="shared" si="0"/>
        <v>8480000</v>
      </c>
      <c r="K10" s="98">
        <f t="shared" si="0"/>
        <v>2100000</v>
      </c>
      <c r="L10" s="147"/>
      <c r="M10" s="226"/>
      <c r="N10" s="54"/>
      <c r="O10" s="4"/>
      <c r="P10" s="1"/>
      <c r="Q10" s="1"/>
      <c r="R10" s="1"/>
      <c r="S10" s="1"/>
      <c r="T10" s="1"/>
      <c r="U10" s="1"/>
      <c r="V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34.5" customHeight="1" thickBot="1">
      <c r="A11" s="45">
        <v>1</v>
      </c>
      <c r="B11" s="31" t="s">
        <v>17</v>
      </c>
      <c r="C11" s="68">
        <v>2017</v>
      </c>
      <c r="D11" s="149">
        <v>700000</v>
      </c>
      <c r="E11" s="150">
        <v>700000</v>
      </c>
      <c r="F11" s="38"/>
      <c r="G11" s="23">
        <v>700000</v>
      </c>
      <c r="H11" s="39"/>
      <c r="I11" s="41"/>
      <c r="J11" s="41"/>
      <c r="K11" s="151"/>
      <c r="L11" s="44"/>
      <c r="M11" s="227"/>
      <c r="N11" s="228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59.25" customHeight="1" thickBot="1">
      <c r="A12" s="45">
        <v>2</v>
      </c>
      <c r="B12" s="65" t="s">
        <v>85</v>
      </c>
      <c r="C12" s="70" t="s">
        <v>20</v>
      </c>
      <c r="D12" s="152">
        <v>1000000</v>
      </c>
      <c r="E12" s="153">
        <f>SUM(F12:H12)</f>
        <v>1000000</v>
      </c>
      <c r="F12" s="30">
        <v>220000</v>
      </c>
      <c r="G12" s="38">
        <v>500000</v>
      </c>
      <c r="H12" s="23">
        <v>280000</v>
      </c>
      <c r="I12" s="23"/>
      <c r="J12" s="38"/>
      <c r="K12" s="119"/>
      <c r="L12" s="44"/>
      <c r="M12" s="227"/>
      <c r="N12" s="228"/>
      <c r="O12" s="4"/>
      <c r="P12" s="4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44.25" customHeight="1" thickBot="1">
      <c r="A13" s="46">
        <v>3</v>
      </c>
      <c r="B13" s="64" t="s">
        <v>27</v>
      </c>
      <c r="C13" s="71">
        <v>2016</v>
      </c>
      <c r="D13" s="154">
        <v>1100000</v>
      </c>
      <c r="E13" s="155">
        <v>1100000</v>
      </c>
      <c r="F13" s="156">
        <v>1100000</v>
      </c>
      <c r="G13" s="156"/>
      <c r="H13" s="63"/>
      <c r="I13" s="63"/>
      <c r="J13" s="62"/>
      <c r="K13" s="157"/>
      <c r="L13" s="44"/>
      <c r="M13" s="227"/>
      <c r="N13" s="228"/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48" customHeight="1" thickBot="1">
      <c r="A14" s="46">
        <v>4</v>
      </c>
      <c r="B14" s="65" t="s">
        <v>22</v>
      </c>
      <c r="C14" s="72" t="s">
        <v>12</v>
      </c>
      <c r="D14" s="158">
        <v>170000</v>
      </c>
      <c r="E14" s="159">
        <v>150000</v>
      </c>
      <c r="F14" s="30">
        <v>150000</v>
      </c>
      <c r="G14" s="160"/>
      <c r="H14" s="63"/>
      <c r="I14" s="63"/>
      <c r="J14" s="62"/>
      <c r="K14" s="157"/>
      <c r="L14" s="44"/>
      <c r="M14" s="227"/>
      <c r="N14" s="228"/>
      <c r="O14" s="4"/>
      <c r="P14" s="4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39" customHeight="1" thickBot="1">
      <c r="A15" s="46">
        <v>5</v>
      </c>
      <c r="B15" s="65" t="s">
        <v>23</v>
      </c>
      <c r="C15" s="71">
        <v>2017</v>
      </c>
      <c r="D15" s="161">
        <v>200000</v>
      </c>
      <c r="E15" s="162">
        <v>200000</v>
      </c>
      <c r="F15" s="59"/>
      <c r="G15" s="156">
        <v>200000</v>
      </c>
      <c r="H15" s="63"/>
      <c r="I15" s="63"/>
      <c r="J15" s="62"/>
      <c r="K15" s="157"/>
      <c r="L15" s="44"/>
      <c r="M15" s="227"/>
      <c r="N15" s="228"/>
      <c r="O15" s="4"/>
      <c r="P15" s="4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36.75" customHeight="1" thickBot="1">
      <c r="A16" s="46">
        <v>6</v>
      </c>
      <c r="B16" s="64" t="s">
        <v>33</v>
      </c>
      <c r="C16" s="71">
        <v>2016</v>
      </c>
      <c r="D16" s="154">
        <v>500000</v>
      </c>
      <c r="E16" s="155">
        <f>SUM(F16:K16)</f>
        <v>500000</v>
      </c>
      <c r="F16" s="196">
        <v>500000</v>
      </c>
      <c r="G16" s="160"/>
      <c r="H16" s="63"/>
      <c r="I16" s="63"/>
      <c r="J16" s="62"/>
      <c r="K16" s="157"/>
      <c r="L16" s="44"/>
      <c r="M16" s="227"/>
      <c r="N16" s="228"/>
      <c r="O16" s="4"/>
      <c r="P16" s="4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42" customHeight="1" thickBot="1">
      <c r="A17" s="46">
        <v>7</v>
      </c>
      <c r="B17" s="64" t="s">
        <v>35</v>
      </c>
      <c r="C17" s="71">
        <v>2016</v>
      </c>
      <c r="D17" s="154">
        <v>200000</v>
      </c>
      <c r="E17" s="155">
        <v>200000</v>
      </c>
      <c r="F17" s="196">
        <v>200000</v>
      </c>
      <c r="G17" s="160"/>
      <c r="H17" s="63"/>
      <c r="I17" s="63"/>
      <c r="J17" s="62"/>
      <c r="K17" s="157"/>
      <c r="L17" s="44"/>
      <c r="M17" s="227"/>
      <c r="N17" s="228"/>
      <c r="O17" s="4"/>
      <c r="P17" s="4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33.75" customHeight="1" thickBot="1">
      <c r="A18" s="45">
        <v>8</v>
      </c>
      <c r="B18" s="76" t="s">
        <v>36</v>
      </c>
      <c r="C18" s="77">
        <v>2017</v>
      </c>
      <c r="D18" s="163">
        <v>300000</v>
      </c>
      <c r="E18" s="155">
        <v>300000</v>
      </c>
      <c r="F18" s="156"/>
      <c r="G18" s="164">
        <v>300000</v>
      </c>
      <c r="H18" s="23"/>
      <c r="I18" s="23"/>
      <c r="J18" s="38"/>
      <c r="K18" s="119"/>
      <c r="L18" s="44"/>
      <c r="M18" s="227"/>
      <c r="N18" s="228"/>
      <c r="O18" s="4"/>
      <c r="P18" s="4"/>
      <c r="Q18" s="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23.25" customHeight="1" thickBot="1">
      <c r="A19" s="45">
        <v>9</v>
      </c>
      <c r="B19" s="76" t="s">
        <v>37</v>
      </c>
      <c r="C19" s="77" t="s">
        <v>12</v>
      </c>
      <c r="D19" s="163">
        <v>477000</v>
      </c>
      <c r="E19" s="155">
        <v>277000</v>
      </c>
      <c r="F19" s="156">
        <v>277000</v>
      </c>
      <c r="G19" s="261"/>
      <c r="H19" s="23"/>
      <c r="I19" s="23"/>
      <c r="J19" s="38"/>
      <c r="K19" s="119"/>
      <c r="L19" s="44"/>
      <c r="M19" s="227"/>
      <c r="N19" s="228"/>
      <c r="O19" s="4"/>
      <c r="P19" s="4"/>
      <c r="Q19" s="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ht="34.5" customHeight="1" thickBot="1">
      <c r="A20" s="46">
        <v>10</v>
      </c>
      <c r="B20" s="76" t="s">
        <v>40</v>
      </c>
      <c r="C20" s="77" t="s">
        <v>34</v>
      </c>
      <c r="D20" s="163">
        <v>2000000</v>
      </c>
      <c r="E20" s="155">
        <f>SUM(F20:K20)</f>
        <v>2000000</v>
      </c>
      <c r="F20" s="164"/>
      <c r="G20" s="156">
        <v>200000</v>
      </c>
      <c r="H20" s="38">
        <v>300000</v>
      </c>
      <c r="I20" s="23">
        <v>500000</v>
      </c>
      <c r="J20" s="38">
        <v>500000</v>
      </c>
      <c r="K20" s="119">
        <v>500000</v>
      </c>
      <c r="L20" s="148"/>
      <c r="M20" s="227"/>
      <c r="N20" s="228"/>
      <c r="O20" s="4"/>
      <c r="P20" s="4"/>
      <c r="Q20" s="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40.5" customHeight="1" thickBot="1">
      <c r="A21" s="46">
        <v>11</v>
      </c>
      <c r="B21" s="76" t="s">
        <v>38</v>
      </c>
      <c r="C21" s="77">
        <v>2018</v>
      </c>
      <c r="D21" s="163">
        <v>200000</v>
      </c>
      <c r="E21" s="155">
        <v>200000</v>
      </c>
      <c r="F21" s="164"/>
      <c r="G21" s="156"/>
      <c r="H21" s="38">
        <v>200000</v>
      </c>
      <c r="I21" s="23"/>
      <c r="J21" s="38"/>
      <c r="K21" s="119"/>
      <c r="L21" s="148"/>
      <c r="M21" s="227"/>
      <c r="N21" s="228"/>
      <c r="O21" s="4"/>
      <c r="P21" s="4"/>
      <c r="Q21" s="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ht="43.5" customHeight="1" thickBot="1">
      <c r="A22" s="46">
        <v>12</v>
      </c>
      <c r="B22" s="76" t="s">
        <v>39</v>
      </c>
      <c r="C22" s="77">
        <v>2018</v>
      </c>
      <c r="D22" s="163">
        <v>300000</v>
      </c>
      <c r="E22" s="155">
        <v>300000</v>
      </c>
      <c r="F22" s="164"/>
      <c r="G22" s="156"/>
      <c r="H22" s="38">
        <v>300000</v>
      </c>
      <c r="I22" s="23"/>
      <c r="J22" s="38"/>
      <c r="K22" s="119"/>
      <c r="L22" s="148"/>
      <c r="M22" s="227"/>
      <c r="N22" s="228"/>
      <c r="O22" s="4"/>
      <c r="P22" s="4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32.25" customHeight="1" thickBot="1">
      <c r="A23" s="20">
        <v>13</v>
      </c>
      <c r="B23" s="51" t="s">
        <v>81</v>
      </c>
      <c r="C23" s="40" t="s">
        <v>1</v>
      </c>
      <c r="D23" s="165">
        <v>260000</v>
      </c>
      <c r="E23" s="166">
        <f>SUM(F23:K23)</f>
        <v>200000</v>
      </c>
      <c r="F23" s="137">
        <v>200000</v>
      </c>
      <c r="G23" s="137"/>
      <c r="H23" s="141"/>
      <c r="I23" s="137"/>
      <c r="J23" s="167"/>
      <c r="K23" s="141"/>
      <c r="L23" s="44"/>
      <c r="M23" s="227"/>
      <c r="N23" s="228"/>
      <c r="O23" s="4"/>
      <c r="P23" s="4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29.25" customHeight="1" thickBot="1">
      <c r="A24" s="198">
        <v>14</v>
      </c>
      <c r="B24" s="78" t="s">
        <v>100</v>
      </c>
      <c r="C24" s="199"/>
      <c r="D24" s="200"/>
      <c r="E24" s="201"/>
      <c r="F24" s="202"/>
      <c r="G24" s="202"/>
      <c r="H24" s="203"/>
      <c r="I24" s="202"/>
      <c r="J24" s="204"/>
      <c r="K24" s="203"/>
      <c r="L24" s="197"/>
      <c r="M24" s="227"/>
      <c r="N24" s="228"/>
      <c r="O24" s="4"/>
      <c r="P24" s="4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30" customHeight="1" thickBot="1">
      <c r="A25" s="198" t="s">
        <v>101</v>
      </c>
      <c r="B25" s="78" t="s">
        <v>82</v>
      </c>
      <c r="C25" s="205" t="s">
        <v>12</v>
      </c>
      <c r="D25" s="206">
        <v>2188000</v>
      </c>
      <c r="E25" s="207">
        <f>SUM(F25:K25)</f>
        <v>2100000</v>
      </c>
      <c r="F25" s="205">
        <v>2100000</v>
      </c>
      <c r="G25" s="205"/>
      <c r="H25" s="208"/>
      <c r="I25" s="205"/>
      <c r="J25" s="209"/>
      <c r="K25" s="205"/>
      <c r="L25" s="183"/>
      <c r="M25" s="227"/>
      <c r="N25" s="228"/>
      <c r="O25" s="4"/>
      <c r="P25" s="4"/>
      <c r="Q25" s="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27.75" customHeight="1" thickBot="1">
      <c r="A26" s="198" t="s">
        <v>102</v>
      </c>
      <c r="B26" s="210" t="s">
        <v>83</v>
      </c>
      <c r="C26" s="211" t="s">
        <v>15</v>
      </c>
      <c r="D26" s="212">
        <v>8000000</v>
      </c>
      <c r="E26" s="213">
        <f>SUM(F26:K26)</f>
        <v>8000000</v>
      </c>
      <c r="F26" s="211"/>
      <c r="G26" s="214"/>
      <c r="H26" s="215"/>
      <c r="I26" s="211">
        <v>4000000</v>
      </c>
      <c r="J26" s="214">
        <v>4000000</v>
      </c>
      <c r="K26" s="205"/>
      <c r="L26" s="216"/>
      <c r="M26" s="227"/>
      <c r="N26" s="228"/>
      <c r="O26" s="4"/>
      <c r="P26" s="4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30" customHeight="1" thickBot="1">
      <c r="A27" s="198" t="s">
        <v>103</v>
      </c>
      <c r="B27" s="188" t="s">
        <v>104</v>
      </c>
      <c r="C27" s="211" t="s">
        <v>30</v>
      </c>
      <c r="D27" s="217">
        <v>240000</v>
      </c>
      <c r="E27" s="218">
        <v>240000</v>
      </c>
      <c r="F27" s="211">
        <v>10000</v>
      </c>
      <c r="G27" s="214">
        <v>230000</v>
      </c>
      <c r="H27" s="211"/>
      <c r="I27" s="211"/>
      <c r="J27" s="214"/>
      <c r="K27" s="205"/>
      <c r="L27" s="219"/>
      <c r="M27" s="227"/>
      <c r="N27" s="228"/>
      <c r="O27" s="4"/>
      <c r="P27" s="4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41.25" customHeight="1" thickBot="1">
      <c r="A28" s="220">
        <v>15</v>
      </c>
      <c r="B28" s="221" t="s">
        <v>86</v>
      </c>
      <c r="C28" s="211" t="s">
        <v>0</v>
      </c>
      <c r="D28" s="217">
        <v>2000000</v>
      </c>
      <c r="E28" s="218">
        <v>2000000</v>
      </c>
      <c r="F28" s="211">
        <v>200000</v>
      </c>
      <c r="G28" s="214">
        <v>1800000</v>
      </c>
      <c r="H28" s="211"/>
      <c r="I28" s="205"/>
      <c r="J28" s="214"/>
      <c r="K28" s="205"/>
      <c r="L28" s="219"/>
      <c r="M28" s="227"/>
      <c r="N28" s="228"/>
      <c r="O28" s="4"/>
      <c r="P28" s="4"/>
      <c r="Q28" s="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64.5" customHeight="1" thickBot="1">
      <c r="A29" s="20">
        <v>16</v>
      </c>
      <c r="B29" s="65" t="s">
        <v>87</v>
      </c>
      <c r="C29" s="77" t="s">
        <v>108</v>
      </c>
      <c r="D29" s="168">
        <v>760000</v>
      </c>
      <c r="E29" s="158">
        <f>SUM(F29:K29)</f>
        <v>760000</v>
      </c>
      <c r="F29" s="142"/>
      <c r="G29" s="140"/>
      <c r="H29" s="138"/>
      <c r="I29" s="140">
        <v>20000</v>
      </c>
      <c r="J29" s="138">
        <v>740000</v>
      </c>
      <c r="K29" s="139"/>
      <c r="L29" s="222"/>
      <c r="M29" s="227"/>
      <c r="N29" s="228"/>
      <c r="O29" s="4"/>
      <c r="P29" s="4"/>
      <c r="Q29" s="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45" customHeight="1" thickBot="1">
      <c r="A30" s="113">
        <v>17</v>
      </c>
      <c r="B30" s="65" t="s">
        <v>84</v>
      </c>
      <c r="C30" s="68">
        <v>2017</v>
      </c>
      <c r="D30" s="173">
        <v>300000</v>
      </c>
      <c r="E30" s="159">
        <f>SUM(F30:K30)</f>
        <v>300000</v>
      </c>
      <c r="F30" s="126"/>
      <c r="G30" s="23">
        <v>300000</v>
      </c>
      <c r="H30" s="138"/>
      <c r="I30" s="140"/>
      <c r="J30" s="138"/>
      <c r="K30" s="140"/>
      <c r="L30" s="222"/>
      <c r="M30" s="227"/>
      <c r="N30" s="228"/>
      <c r="O30" s="4"/>
      <c r="P30" s="4"/>
      <c r="Q30" s="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55.5" customHeight="1" thickBot="1">
      <c r="A31" s="20">
        <v>18</v>
      </c>
      <c r="B31" s="76" t="s">
        <v>88</v>
      </c>
      <c r="C31" s="105">
        <v>2018</v>
      </c>
      <c r="D31" s="169">
        <v>700000</v>
      </c>
      <c r="E31" s="162">
        <f aca="true" t="shared" si="1" ref="E31:E40">SUM(F31:K31)</f>
        <v>700000</v>
      </c>
      <c r="F31" s="85"/>
      <c r="G31" s="85"/>
      <c r="H31" s="85">
        <v>700000</v>
      </c>
      <c r="I31" s="170"/>
      <c r="J31" s="130"/>
      <c r="K31" s="170"/>
      <c r="L31" s="222"/>
      <c r="M31" s="227"/>
      <c r="N31" s="228"/>
      <c r="O31" s="4"/>
      <c r="P31" s="4"/>
      <c r="Q31" s="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36.75" customHeight="1" thickBot="1">
      <c r="A32" s="20">
        <v>19</v>
      </c>
      <c r="B32" s="76" t="s">
        <v>46</v>
      </c>
      <c r="C32" s="105" t="s">
        <v>109</v>
      </c>
      <c r="D32" s="169">
        <v>2000000</v>
      </c>
      <c r="E32" s="162">
        <f t="shared" si="1"/>
        <v>2000000</v>
      </c>
      <c r="F32" s="102"/>
      <c r="G32" s="130"/>
      <c r="H32" s="171"/>
      <c r="I32" s="171"/>
      <c r="J32" s="172">
        <v>1000000</v>
      </c>
      <c r="K32" s="172">
        <v>1000000</v>
      </c>
      <c r="L32" s="222"/>
      <c r="M32" s="227"/>
      <c r="N32" s="228"/>
      <c r="O32" s="4"/>
      <c r="P32" s="4"/>
      <c r="Q32" s="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36" customHeight="1" thickBot="1">
      <c r="A33" s="106">
        <v>20</v>
      </c>
      <c r="B33" s="65" t="s">
        <v>47</v>
      </c>
      <c r="C33" s="68">
        <v>2016</v>
      </c>
      <c r="D33" s="173">
        <v>160000</v>
      </c>
      <c r="E33" s="162">
        <f t="shared" si="1"/>
        <v>160000</v>
      </c>
      <c r="F33" s="126">
        <v>160000</v>
      </c>
      <c r="G33" s="30"/>
      <c r="H33" s="102"/>
      <c r="I33" s="61"/>
      <c r="J33" s="30"/>
      <c r="K33" s="164"/>
      <c r="L33" s="219"/>
      <c r="M33" s="227"/>
      <c r="N33" s="228"/>
      <c r="O33" s="4"/>
      <c r="P33" s="4"/>
      <c r="Q33" s="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42.75" customHeight="1" thickBot="1">
      <c r="A34" s="20">
        <v>21</v>
      </c>
      <c r="B34" s="64" t="s">
        <v>48</v>
      </c>
      <c r="C34" s="71" t="s">
        <v>110</v>
      </c>
      <c r="D34" s="161">
        <f>SUM(E34)</f>
        <v>750000</v>
      </c>
      <c r="E34" s="174">
        <f t="shared" si="1"/>
        <v>750000</v>
      </c>
      <c r="F34" s="81">
        <v>150000</v>
      </c>
      <c r="G34" s="81"/>
      <c r="H34" s="81">
        <v>600000</v>
      </c>
      <c r="I34" s="59"/>
      <c r="J34" s="43"/>
      <c r="K34" s="175"/>
      <c r="L34" s="219"/>
      <c r="M34" s="227"/>
      <c r="N34" s="228"/>
      <c r="O34" s="4"/>
      <c r="P34" s="4"/>
      <c r="Q34" s="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ht="33" customHeight="1" thickBot="1">
      <c r="A35" s="107">
        <v>22</v>
      </c>
      <c r="B35" s="108" t="s">
        <v>49</v>
      </c>
      <c r="C35" s="68">
        <v>2018</v>
      </c>
      <c r="D35" s="173">
        <v>580000</v>
      </c>
      <c r="E35" s="174">
        <f t="shared" si="1"/>
        <v>580000</v>
      </c>
      <c r="F35" s="127"/>
      <c r="G35" s="127"/>
      <c r="H35" s="127">
        <v>580000</v>
      </c>
      <c r="I35" s="138"/>
      <c r="J35" s="140"/>
      <c r="K35" s="139"/>
      <c r="L35" s="219"/>
      <c r="M35" s="227"/>
      <c r="N35" s="228"/>
      <c r="O35" s="4"/>
      <c r="P35" s="4"/>
      <c r="Q35" s="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31.5" customHeight="1" thickBot="1">
      <c r="A36" s="20">
        <v>23</v>
      </c>
      <c r="B36" s="65" t="s">
        <v>89</v>
      </c>
      <c r="C36" s="176" t="s">
        <v>109</v>
      </c>
      <c r="D36" s="177">
        <v>340000</v>
      </c>
      <c r="E36" s="174">
        <f t="shared" si="1"/>
        <v>340000</v>
      </c>
      <c r="F36" s="102"/>
      <c r="G36" s="67"/>
      <c r="H36" s="67"/>
      <c r="I36" s="138"/>
      <c r="J36" s="67">
        <v>40000</v>
      </c>
      <c r="K36" s="67">
        <v>300000</v>
      </c>
      <c r="L36" s="219"/>
      <c r="M36" s="227"/>
      <c r="N36" s="228"/>
      <c r="O36" s="4"/>
      <c r="P36" s="4"/>
      <c r="Q36" s="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32.25" customHeight="1" thickBot="1">
      <c r="A37" s="109">
        <v>24</v>
      </c>
      <c r="B37" s="65" t="s">
        <v>50</v>
      </c>
      <c r="C37" s="110">
        <v>2017</v>
      </c>
      <c r="D37" s="178">
        <v>700000</v>
      </c>
      <c r="E37" s="162">
        <f t="shared" si="1"/>
        <v>700000</v>
      </c>
      <c r="F37" s="102"/>
      <c r="G37" s="85">
        <v>700000</v>
      </c>
      <c r="H37" s="67"/>
      <c r="I37" s="67"/>
      <c r="J37" s="67"/>
      <c r="K37" s="139"/>
      <c r="L37" s="219"/>
      <c r="M37" s="227"/>
      <c r="N37" s="228"/>
      <c r="O37" s="4"/>
      <c r="P37" s="4"/>
      <c r="Q37" s="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ht="35.25" customHeight="1" thickBot="1">
      <c r="A38" s="20">
        <v>25</v>
      </c>
      <c r="B38" s="111" t="s">
        <v>51</v>
      </c>
      <c r="C38" s="110" t="s">
        <v>31</v>
      </c>
      <c r="D38" s="178">
        <v>2000000</v>
      </c>
      <c r="E38" s="162">
        <f t="shared" si="1"/>
        <v>2000000</v>
      </c>
      <c r="F38" s="102"/>
      <c r="G38" s="23">
        <v>500000</v>
      </c>
      <c r="H38" s="23">
        <v>500000</v>
      </c>
      <c r="I38" s="23">
        <v>500000</v>
      </c>
      <c r="J38" s="23">
        <v>500000</v>
      </c>
      <c r="K38" s="139"/>
      <c r="L38" s="219"/>
      <c r="M38" s="227"/>
      <c r="N38" s="228"/>
      <c r="O38" s="4"/>
      <c r="P38" s="4"/>
      <c r="Q38" s="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ht="27" customHeight="1" thickBot="1">
      <c r="A39" s="113">
        <v>26</v>
      </c>
      <c r="B39" s="76" t="s">
        <v>52</v>
      </c>
      <c r="C39" s="77">
        <v>2016</v>
      </c>
      <c r="D39" s="179">
        <v>170000</v>
      </c>
      <c r="E39" s="162">
        <f t="shared" si="1"/>
        <v>170000</v>
      </c>
      <c r="F39" s="85">
        <v>170000</v>
      </c>
      <c r="G39" s="67"/>
      <c r="H39" s="180"/>
      <c r="I39" s="138"/>
      <c r="J39" s="140"/>
      <c r="K39" s="139"/>
      <c r="L39" s="219"/>
      <c r="M39" s="227"/>
      <c r="N39" s="228"/>
      <c r="O39" s="4"/>
      <c r="P39" s="4"/>
      <c r="Q39" s="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ht="39" customHeight="1" thickBot="1">
      <c r="A40" s="20">
        <v>27</v>
      </c>
      <c r="B40" s="108" t="s">
        <v>53</v>
      </c>
      <c r="C40" s="68">
        <v>2020</v>
      </c>
      <c r="D40" s="173">
        <v>700000</v>
      </c>
      <c r="E40" s="162">
        <f t="shared" si="1"/>
        <v>700000</v>
      </c>
      <c r="F40" s="102"/>
      <c r="G40" s="30"/>
      <c r="H40" s="102"/>
      <c r="I40" s="138"/>
      <c r="J40" s="102">
        <v>700000</v>
      </c>
      <c r="K40" s="139"/>
      <c r="L40" s="222"/>
      <c r="M40" s="227"/>
      <c r="N40" s="228"/>
      <c r="O40" s="4"/>
      <c r="P40" s="4"/>
      <c r="Q40" s="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ht="30" customHeight="1" thickBot="1">
      <c r="A41" s="113">
        <v>28</v>
      </c>
      <c r="B41" s="76" t="s">
        <v>54</v>
      </c>
      <c r="C41" s="77" t="s">
        <v>12</v>
      </c>
      <c r="D41" s="181">
        <v>215000</v>
      </c>
      <c r="E41" s="162">
        <v>200000</v>
      </c>
      <c r="F41" s="85">
        <v>200000</v>
      </c>
      <c r="G41" s="30"/>
      <c r="H41" s="102"/>
      <c r="I41" s="138"/>
      <c r="J41" s="140"/>
      <c r="K41" s="139"/>
      <c r="L41" s="222"/>
      <c r="M41" s="227"/>
      <c r="N41" s="228"/>
      <c r="O41" s="4"/>
      <c r="P41" s="4"/>
      <c r="Q41" s="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ht="30" customHeight="1" thickBot="1">
      <c r="A42" s="20">
        <v>29</v>
      </c>
      <c r="B42" s="76" t="s">
        <v>55</v>
      </c>
      <c r="C42" s="77">
        <v>2016</v>
      </c>
      <c r="D42" s="169">
        <v>110000</v>
      </c>
      <c r="E42" s="162">
        <v>110000</v>
      </c>
      <c r="F42" s="102">
        <v>110000</v>
      </c>
      <c r="G42" s="30"/>
      <c r="H42" s="102"/>
      <c r="I42" s="138"/>
      <c r="J42" s="140"/>
      <c r="K42" s="139"/>
      <c r="L42" s="222"/>
      <c r="M42" s="227"/>
      <c r="N42" s="228"/>
      <c r="O42" s="4"/>
      <c r="P42" s="4"/>
      <c r="Q42" s="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ht="40.5" customHeight="1" thickBot="1">
      <c r="A43" s="20">
        <v>30</v>
      </c>
      <c r="B43" s="108" t="s">
        <v>112</v>
      </c>
      <c r="C43" s="114">
        <v>2016</v>
      </c>
      <c r="D43" s="182">
        <v>200000</v>
      </c>
      <c r="E43" s="162">
        <f>SUM(F43:K43)</f>
        <v>200000</v>
      </c>
      <c r="F43" s="85">
        <v>200000</v>
      </c>
      <c r="G43" s="85"/>
      <c r="H43" s="102"/>
      <c r="I43" s="138"/>
      <c r="J43" s="140"/>
      <c r="K43" s="139"/>
      <c r="L43" s="222"/>
      <c r="M43" s="227"/>
      <c r="N43" s="228"/>
      <c r="O43" s="4"/>
      <c r="P43" s="4"/>
      <c r="Q43" s="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ht="39" customHeight="1" thickBot="1">
      <c r="A44" s="66">
        <v>31</v>
      </c>
      <c r="B44" s="115" t="s">
        <v>114</v>
      </c>
      <c r="C44" s="71" t="s">
        <v>108</v>
      </c>
      <c r="D44" s="161">
        <v>1400000</v>
      </c>
      <c r="E44" s="162">
        <v>1400000</v>
      </c>
      <c r="F44" s="101"/>
      <c r="G44" s="58"/>
      <c r="H44" s="85"/>
      <c r="I44" s="58">
        <v>700000</v>
      </c>
      <c r="J44" s="85">
        <v>700000</v>
      </c>
      <c r="K44" s="139"/>
      <c r="L44" s="219"/>
      <c r="M44" s="227"/>
      <c r="N44" s="228"/>
      <c r="O44" s="4"/>
      <c r="P44" s="4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ht="30" customHeight="1" thickBot="1">
      <c r="A45" s="109">
        <v>32</v>
      </c>
      <c r="B45" s="115" t="s">
        <v>56</v>
      </c>
      <c r="C45" s="71" t="s">
        <v>111</v>
      </c>
      <c r="D45" s="161">
        <v>1000000</v>
      </c>
      <c r="E45" s="162">
        <v>1000000</v>
      </c>
      <c r="F45" s="101"/>
      <c r="G45" s="58"/>
      <c r="H45" s="43"/>
      <c r="I45" s="58">
        <v>400000</v>
      </c>
      <c r="J45" s="58">
        <v>300000</v>
      </c>
      <c r="K45" s="58">
        <v>300000</v>
      </c>
      <c r="L45" s="219"/>
      <c r="M45" s="227"/>
      <c r="N45" s="228"/>
      <c r="O45" s="4"/>
      <c r="P45" s="4"/>
      <c r="Q45" s="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ht="33" customHeight="1" thickBot="1">
      <c r="A46" s="90" t="s">
        <v>7</v>
      </c>
      <c r="B46" s="91" t="s">
        <v>43</v>
      </c>
      <c r="C46" s="92"/>
      <c r="D46" s="100">
        <f>SUM(D47:D85)</f>
        <v>98683116</v>
      </c>
      <c r="E46" s="100">
        <f aca="true" t="shared" si="2" ref="E46:K46">SUM(E47:E85)</f>
        <v>97846900</v>
      </c>
      <c r="F46" s="100">
        <f t="shared" si="2"/>
        <v>5378000</v>
      </c>
      <c r="G46" s="100">
        <f t="shared" si="2"/>
        <v>11490000</v>
      </c>
      <c r="H46" s="100">
        <f t="shared" si="2"/>
        <v>20352750</v>
      </c>
      <c r="I46" s="100">
        <f t="shared" si="2"/>
        <v>25232750</v>
      </c>
      <c r="J46" s="100">
        <f t="shared" si="2"/>
        <v>27103400</v>
      </c>
      <c r="K46" s="100">
        <f t="shared" si="2"/>
        <v>8290000</v>
      </c>
      <c r="L46" s="144"/>
      <c r="M46" s="227"/>
      <c r="N46" s="235"/>
      <c r="O46" s="4"/>
      <c r="P46" s="4"/>
      <c r="Q46" s="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 ht="71.25" customHeight="1" thickBot="1">
      <c r="A47" s="20">
        <v>1</v>
      </c>
      <c r="B47" s="51" t="s">
        <v>26</v>
      </c>
      <c r="C47" s="73" t="s">
        <v>24</v>
      </c>
      <c r="D47" s="237">
        <v>590000</v>
      </c>
      <c r="E47" s="238">
        <v>340000</v>
      </c>
      <c r="F47" s="133">
        <v>140000</v>
      </c>
      <c r="G47" s="239">
        <v>200000</v>
      </c>
      <c r="H47" s="240"/>
      <c r="I47" s="133"/>
      <c r="J47" s="239"/>
      <c r="K47" s="240"/>
      <c r="L47" s="74"/>
      <c r="M47" s="236"/>
      <c r="N47" s="228"/>
      <c r="O47" s="4"/>
      <c r="P47" s="4"/>
      <c r="Q47" s="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150" ht="39" customHeight="1" thickBot="1">
      <c r="A48" s="20">
        <v>2</v>
      </c>
      <c r="B48" s="52" t="s">
        <v>90</v>
      </c>
      <c r="C48" s="72" t="s">
        <v>25</v>
      </c>
      <c r="D48" s="241">
        <v>1020000</v>
      </c>
      <c r="E48" s="238">
        <v>870000</v>
      </c>
      <c r="F48" s="67">
        <v>870000</v>
      </c>
      <c r="G48" s="242"/>
      <c r="H48" s="180"/>
      <c r="I48" s="133"/>
      <c r="J48" s="239"/>
      <c r="K48" s="240"/>
      <c r="L48" s="74"/>
      <c r="M48" s="236"/>
      <c r="N48" s="228"/>
      <c r="O48" s="4"/>
      <c r="P48" s="4"/>
      <c r="Q48" s="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:150" ht="33" customHeight="1" thickBot="1">
      <c r="A49" s="20">
        <v>3</v>
      </c>
      <c r="B49" s="52" t="s">
        <v>16</v>
      </c>
      <c r="C49" s="72" t="s">
        <v>13</v>
      </c>
      <c r="D49" s="243">
        <v>190000</v>
      </c>
      <c r="E49" s="244">
        <v>160000</v>
      </c>
      <c r="F49" s="245">
        <v>160000</v>
      </c>
      <c r="G49" s="67"/>
      <c r="H49" s="180"/>
      <c r="I49" s="67"/>
      <c r="J49" s="242"/>
      <c r="K49" s="180"/>
      <c r="L49" s="104"/>
      <c r="M49" s="236"/>
      <c r="N49" s="228"/>
      <c r="O49" s="4"/>
      <c r="P49" s="4"/>
      <c r="Q49" s="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:150" ht="44.25" customHeight="1" thickBot="1">
      <c r="A50" s="113">
        <v>4</v>
      </c>
      <c r="B50" s="78" t="s">
        <v>91</v>
      </c>
      <c r="C50" s="79" t="s">
        <v>0</v>
      </c>
      <c r="D50" s="244">
        <v>2000000</v>
      </c>
      <c r="E50" s="246">
        <v>2000000</v>
      </c>
      <c r="F50" s="247">
        <v>200000</v>
      </c>
      <c r="G50" s="242">
        <v>1800000</v>
      </c>
      <c r="H50" s="180"/>
      <c r="I50" s="67"/>
      <c r="J50" s="242"/>
      <c r="K50" s="180"/>
      <c r="L50" s="104"/>
      <c r="M50" s="236"/>
      <c r="N50" s="228"/>
      <c r="O50" s="4"/>
      <c r="P50" s="4"/>
      <c r="Q50" s="4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ht="44.25" customHeight="1" thickBot="1">
      <c r="A51" s="113">
        <v>5</v>
      </c>
      <c r="B51" s="19" t="s">
        <v>28</v>
      </c>
      <c r="C51" s="70" t="s">
        <v>21</v>
      </c>
      <c r="D51" s="248">
        <v>600000</v>
      </c>
      <c r="E51" s="249">
        <f>SUM(F51:K51)</f>
        <v>600000</v>
      </c>
      <c r="F51" s="30">
        <v>100000</v>
      </c>
      <c r="G51" s="30">
        <v>100000</v>
      </c>
      <c r="H51" s="61">
        <v>100000</v>
      </c>
      <c r="I51" s="30">
        <v>100000</v>
      </c>
      <c r="J51" s="42">
        <v>100000</v>
      </c>
      <c r="K51" s="61">
        <v>100000</v>
      </c>
      <c r="L51" s="104"/>
      <c r="M51" s="236"/>
      <c r="N51" s="228"/>
      <c r="O51" s="4"/>
      <c r="P51" s="4"/>
      <c r="Q51" s="4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ht="47.25" customHeight="1" thickBot="1">
      <c r="A52" s="113">
        <v>6</v>
      </c>
      <c r="B52" s="78" t="s">
        <v>92</v>
      </c>
      <c r="C52" s="79" t="s">
        <v>93</v>
      </c>
      <c r="D52" s="250">
        <v>12000000</v>
      </c>
      <c r="E52" s="249">
        <f>SUM(F52:J52)</f>
        <v>12000000</v>
      </c>
      <c r="F52" s="85">
        <v>200000</v>
      </c>
      <c r="G52" s="85">
        <v>2950000</v>
      </c>
      <c r="H52" s="85">
        <v>2950000</v>
      </c>
      <c r="I52" s="85">
        <v>2950000</v>
      </c>
      <c r="J52" s="85">
        <v>2950000</v>
      </c>
      <c r="K52" s="180"/>
      <c r="L52" s="104"/>
      <c r="M52" s="236"/>
      <c r="N52" s="229"/>
      <c r="O52" s="4"/>
      <c r="P52" s="4"/>
      <c r="Q52" s="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ht="64.5" customHeight="1" thickBot="1">
      <c r="A53" s="66">
        <v>7</v>
      </c>
      <c r="B53" s="78" t="s">
        <v>32</v>
      </c>
      <c r="C53" s="79" t="s">
        <v>31</v>
      </c>
      <c r="D53" s="251">
        <v>31000000</v>
      </c>
      <c r="E53" s="238">
        <f>SUM(F53:K53)</f>
        <v>31000000</v>
      </c>
      <c r="F53" s="80"/>
      <c r="G53" s="81">
        <v>1000000</v>
      </c>
      <c r="H53" s="80">
        <v>10000000</v>
      </c>
      <c r="I53" s="82">
        <v>10000000</v>
      </c>
      <c r="J53" s="82">
        <v>10000000</v>
      </c>
      <c r="K53" s="136"/>
      <c r="L53" s="74"/>
      <c r="M53" s="236"/>
      <c r="N53" s="229"/>
      <c r="O53" s="4"/>
      <c r="P53" s="4"/>
      <c r="Q53" s="4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ht="42" customHeight="1" thickBot="1">
      <c r="A54" s="66">
        <v>8</v>
      </c>
      <c r="B54" s="65" t="s">
        <v>105</v>
      </c>
      <c r="C54" s="224" t="s">
        <v>0</v>
      </c>
      <c r="D54" s="252">
        <v>750000</v>
      </c>
      <c r="E54" s="253">
        <v>750000</v>
      </c>
      <c r="F54" s="252">
        <v>100000</v>
      </c>
      <c r="G54" s="254">
        <v>650000</v>
      </c>
      <c r="H54" s="83"/>
      <c r="I54" s="85"/>
      <c r="J54" s="82"/>
      <c r="K54" s="136"/>
      <c r="L54" s="74"/>
      <c r="M54" s="236"/>
      <c r="N54" s="229"/>
      <c r="O54" s="4"/>
      <c r="P54" s="4"/>
      <c r="Q54" s="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ht="33.75" customHeight="1" thickBot="1">
      <c r="A55" s="66">
        <v>9</v>
      </c>
      <c r="B55" s="65" t="s">
        <v>94</v>
      </c>
      <c r="C55" s="184" t="s">
        <v>93</v>
      </c>
      <c r="D55" s="244">
        <v>2000000</v>
      </c>
      <c r="E55" s="255">
        <v>2000000</v>
      </c>
      <c r="F55" s="256">
        <v>200000</v>
      </c>
      <c r="G55" s="239">
        <v>800000</v>
      </c>
      <c r="H55" s="83">
        <v>400000</v>
      </c>
      <c r="I55" s="84">
        <v>300000</v>
      </c>
      <c r="J55" s="82">
        <v>300000</v>
      </c>
      <c r="K55" s="136"/>
      <c r="L55" s="74"/>
      <c r="M55" s="236"/>
      <c r="N55" s="229"/>
      <c r="O55" s="4"/>
      <c r="P55" s="4"/>
      <c r="Q55" s="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ht="41.25" customHeight="1" thickBot="1">
      <c r="A56" s="20">
        <v>10</v>
      </c>
      <c r="B56" s="120" t="s">
        <v>95</v>
      </c>
      <c r="C56" s="183">
        <v>2016</v>
      </c>
      <c r="D56" s="248">
        <v>1800000</v>
      </c>
      <c r="E56" s="238">
        <v>1800000</v>
      </c>
      <c r="F56" s="30">
        <v>1800000</v>
      </c>
      <c r="G56" s="86"/>
      <c r="H56" s="87"/>
      <c r="I56" s="85"/>
      <c r="J56" s="86"/>
      <c r="K56" s="102"/>
      <c r="L56" s="74"/>
      <c r="M56" s="236"/>
      <c r="N56" s="229"/>
      <c r="O56" s="4"/>
      <c r="P56" s="4"/>
      <c r="Q56" s="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:150" ht="42" customHeight="1" thickBot="1">
      <c r="A57" s="20">
        <v>11</v>
      </c>
      <c r="B57" s="65" t="s">
        <v>106</v>
      </c>
      <c r="C57" s="116" t="s">
        <v>15</v>
      </c>
      <c r="D57" s="173">
        <v>7298066</v>
      </c>
      <c r="E57" s="159">
        <f>SUM(F57:K57)</f>
        <v>7257500</v>
      </c>
      <c r="F57" s="128"/>
      <c r="G57" s="23"/>
      <c r="H57" s="23">
        <v>3628750</v>
      </c>
      <c r="I57" s="23">
        <v>3628750</v>
      </c>
      <c r="J57" s="38"/>
      <c r="K57" s="119"/>
      <c r="L57" s="262"/>
      <c r="M57" s="236"/>
      <c r="N57" s="229"/>
      <c r="O57" s="4"/>
      <c r="P57" s="4"/>
      <c r="Q57" s="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ht="28.5" customHeight="1" thickBot="1">
      <c r="A58" s="20">
        <v>12</v>
      </c>
      <c r="B58" s="65" t="s">
        <v>57</v>
      </c>
      <c r="C58" s="77">
        <v>2019</v>
      </c>
      <c r="D58" s="186">
        <v>1202000</v>
      </c>
      <c r="E58" s="159">
        <f>SUM(F58:K58)</f>
        <v>1200000</v>
      </c>
      <c r="F58" s="85"/>
      <c r="G58" s="85"/>
      <c r="H58" s="85"/>
      <c r="I58" s="85">
        <v>1200000</v>
      </c>
      <c r="J58" s="85"/>
      <c r="K58" s="61"/>
      <c r="L58" s="262"/>
      <c r="M58" s="236"/>
      <c r="N58" s="229"/>
      <c r="O58" s="4"/>
      <c r="P58" s="4"/>
      <c r="Q58" s="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ht="63.75" customHeight="1" thickBot="1">
      <c r="A59" s="113">
        <v>13</v>
      </c>
      <c r="B59" s="65" t="s">
        <v>96</v>
      </c>
      <c r="C59" s="77" t="s">
        <v>108</v>
      </c>
      <c r="D59" s="162">
        <v>1864400</v>
      </c>
      <c r="E59" s="159">
        <f>SUM(F59:L59)</f>
        <v>1894400</v>
      </c>
      <c r="F59" s="85"/>
      <c r="G59" s="30"/>
      <c r="H59" s="30"/>
      <c r="I59" s="30">
        <v>30000</v>
      </c>
      <c r="J59" s="30">
        <v>1864400</v>
      </c>
      <c r="K59" s="61"/>
      <c r="L59" s="23"/>
      <c r="M59" s="236"/>
      <c r="N59" s="229"/>
      <c r="O59" s="4"/>
      <c r="P59" s="4"/>
      <c r="Q59" s="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ht="34.5" customHeight="1" thickBot="1">
      <c r="A60" s="20">
        <v>14</v>
      </c>
      <c r="B60" s="117" t="s">
        <v>58</v>
      </c>
      <c r="C60" s="77">
        <v>2018</v>
      </c>
      <c r="D60" s="186">
        <v>300000</v>
      </c>
      <c r="E60" s="159">
        <f>SUM(F60:K60)</f>
        <v>300000</v>
      </c>
      <c r="F60" s="85"/>
      <c r="G60" s="30"/>
      <c r="H60" s="61">
        <v>300000</v>
      </c>
      <c r="I60" s="30"/>
      <c r="J60" s="30"/>
      <c r="K60" s="61"/>
      <c r="L60" s="23"/>
      <c r="M60" s="236"/>
      <c r="N60" s="229"/>
      <c r="O60" s="4"/>
      <c r="P60" s="4"/>
      <c r="Q60" s="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ht="30" customHeight="1" thickBot="1">
      <c r="A61" s="109">
        <v>15</v>
      </c>
      <c r="B61" s="65" t="s">
        <v>59</v>
      </c>
      <c r="C61" s="77">
        <v>2017</v>
      </c>
      <c r="D61" s="186">
        <v>1256600</v>
      </c>
      <c r="E61" s="185">
        <f aca="true" t="shared" si="3" ref="E61:E75">SUM(F61:K61)</f>
        <v>1240000</v>
      </c>
      <c r="F61" s="85"/>
      <c r="G61" s="85">
        <v>1240000</v>
      </c>
      <c r="H61" s="85"/>
      <c r="I61" s="85"/>
      <c r="J61" s="85"/>
      <c r="K61" s="61"/>
      <c r="L61" s="23"/>
      <c r="M61" s="236"/>
      <c r="N61" s="229"/>
      <c r="O61" s="4"/>
      <c r="P61" s="4"/>
      <c r="Q61" s="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ht="36" customHeight="1" thickBot="1">
      <c r="A62" s="20">
        <v>16</v>
      </c>
      <c r="B62" s="118" t="s">
        <v>60</v>
      </c>
      <c r="C62" s="68">
        <v>2016</v>
      </c>
      <c r="D62" s="162">
        <v>470000</v>
      </c>
      <c r="E62" s="159">
        <f t="shared" si="3"/>
        <v>450000</v>
      </c>
      <c r="F62" s="126">
        <v>450000</v>
      </c>
      <c r="G62" s="39"/>
      <c r="H62" s="23"/>
      <c r="I62" s="23"/>
      <c r="J62" s="119"/>
      <c r="K62" s="119"/>
      <c r="L62" s="44"/>
      <c r="M62" s="236"/>
      <c r="N62" s="229"/>
      <c r="O62" s="4"/>
      <c r="P62" s="4"/>
      <c r="Q62" s="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150" ht="42" customHeight="1" thickBot="1">
      <c r="A63" s="113">
        <v>17</v>
      </c>
      <c r="B63" s="76" t="s">
        <v>61</v>
      </c>
      <c r="C63" s="77" t="s">
        <v>108</v>
      </c>
      <c r="D63" s="169">
        <f>SUM(E63)</f>
        <v>1036000</v>
      </c>
      <c r="E63" s="159">
        <f t="shared" si="3"/>
        <v>1036000</v>
      </c>
      <c r="F63" s="102"/>
      <c r="G63" s="30"/>
      <c r="H63" s="102"/>
      <c r="I63" s="85">
        <v>500000</v>
      </c>
      <c r="J63" s="30">
        <v>536000</v>
      </c>
      <c r="K63" s="87"/>
      <c r="L63" s="44"/>
      <c r="M63" s="236"/>
      <c r="N63" s="229"/>
      <c r="O63" s="4"/>
      <c r="P63" s="4"/>
      <c r="Q63" s="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:150" ht="36" customHeight="1" thickBot="1">
      <c r="A64" s="20">
        <v>18</v>
      </c>
      <c r="B64" s="76" t="s">
        <v>97</v>
      </c>
      <c r="C64" s="105" t="s">
        <v>109</v>
      </c>
      <c r="D64" s="169">
        <v>5500000</v>
      </c>
      <c r="E64" s="159">
        <f t="shared" si="3"/>
        <v>5500000</v>
      </c>
      <c r="F64" s="102"/>
      <c r="G64" s="130"/>
      <c r="H64" s="171"/>
      <c r="I64" s="171"/>
      <c r="J64" s="171">
        <v>3000000</v>
      </c>
      <c r="K64" s="257">
        <v>2500000</v>
      </c>
      <c r="L64" s="44"/>
      <c r="M64" s="236"/>
      <c r="N64" s="229"/>
      <c r="O64" s="4"/>
      <c r="P64" s="4"/>
      <c r="Q64" s="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:150" ht="30.75" customHeight="1" thickBot="1">
      <c r="A65" s="112">
        <v>19</v>
      </c>
      <c r="B65" s="118" t="s">
        <v>62</v>
      </c>
      <c r="C65" s="68">
        <v>2016</v>
      </c>
      <c r="D65" s="179">
        <v>390000</v>
      </c>
      <c r="E65" s="185">
        <f t="shared" si="3"/>
        <v>390000</v>
      </c>
      <c r="F65" s="126">
        <v>390000</v>
      </c>
      <c r="G65" s="39"/>
      <c r="H65" s="23"/>
      <c r="I65" s="23"/>
      <c r="J65" s="23"/>
      <c r="K65" s="119"/>
      <c r="L65" s="44"/>
      <c r="M65" s="236"/>
      <c r="N65" s="229"/>
      <c r="O65" s="4"/>
      <c r="P65" s="4"/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:150" ht="42.75" customHeight="1" thickBot="1">
      <c r="A66" s="20">
        <v>20</v>
      </c>
      <c r="B66" s="64" t="s">
        <v>98</v>
      </c>
      <c r="C66" s="71">
        <v>2018</v>
      </c>
      <c r="D66" s="161">
        <f>SUM(E66)</f>
        <v>700000</v>
      </c>
      <c r="E66" s="185">
        <f t="shared" si="3"/>
        <v>700000</v>
      </c>
      <c r="F66" s="81"/>
      <c r="G66" s="81"/>
      <c r="H66" s="81">
        <v>700000</v>
      </c>
      <c r="I66" s="59"/>
      <c r="J66" s="43"/>
      <c r="K66" s="59"/>
      <c r="L66" s="23"/>
      <c r="M66" s="236"/>
      <c r="N66" s="229"/>
      <c r="O66" s="4"/>
      <c r="P66" s="4"/>
      <c r="Q66" s="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:150" ht="32.25" customHeight="1" thickBot="1">
      <c r="A67" s="20">
        <v>21</v>
      </c>
      <c r="B67" s="76" t="s">
        <v>63</v>
      </c>
      <c r="C67" s="77">
        <v>2019</v>
      </c>
      <c r="D67" s="169">
        <v>174000</v>
      </c>
      <c r="E67" s="159">
        <f t="shared" si="3"/>
        <v>174000</v>
      </c>
      <c r="F67" s="102"/>
      <c r="G67" s="85"/>
      <c r="H67" s="102"/>
      <c r="I67" s="85">
        <v>174000</v>
      </c>
      <c r="J67" s="102"/>
      <c r="K67" s="61"/>
      <c r="L67" s="23"/>
      <c r="M67" s="236"/>
      <c r="N67" s="229"/>
      <c r="O67" s="4"/>
      <c r="P67" s="4"/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0" ht="33.75" customHeight="1" thickBot="1">
      <c r="A68" s="20">
        <v>22</v>
      </c>
      <c r="B68" s="76" t="s">
        <v>64</v>
      </c>
      <c r="C68" s="71" t="s">
        <v>15</v>
      </c>
      <c r="D68" s="161">
        <v>1041000</v>
      </c>
      <c r="E68" s="185">
        <f t="shared" si="3"/>
        <v>1000000</v>
      </c>
      <c r="F68" s="101"/>
      <c r="G68" s="85"/>
      <c r="H68" s="58">
        <v>100000</v>
      </c>
      <c r="I68" s="58">
        <v>900000</v>
      </c>
      <c r="J68" s="43"/>
      <c r="K68" s="101"/>
      <c r="L68" s="63"/>
      <c r="M68" s="236"/>
      <c r="N68" s="229"/>
      <c r="O68" s="4"/>
      <c r="P68" s="4"/>
      <c r="Q68" s="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50" ht="35.25" customHeight="1" thickBot="1">
      <c r="A69" s="113">
        <v>23</v>
      </c>
      <c r="B69" s="108" t="s">
        <v>65</v>
      </c>
      <c r="C69" s="77">
        <v>2018</v>
      </c>
      <c r="D69" s="179">
        <v>544000</v>
      </c>
      <c r="E69" s="159">
        <f t="shared" si="3"/>
        <v>544000</v>
      </c>
      <c r="F69" s="85"/>
      <c r="G69" s="85"/>
      <c r="H69" s="85">
        <v>544000</v>
      </c>
      <c r="I69" s="61"/>
      <c r="J69" s="30"/>
      <c r="K69" s="102"/>
      <c r="L69" s="23"/>
      <c r="M69" s="236"/>
      <c r="N69" s="229"/>
      <c r="O69" s="4"/>
      <c r="P69" s="4"/>
      <c r="Q69" s="4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0" ht="53.25" customHeight="1" thickBot="1">
      <c r="A70" s="20">
        <v>24</v>
      </c>
      <c r="B70" s="78" t="s">
        <v>66</v>
      </c>
      <c r="C70" s="105" t="s">
        <v>109</v>
      </c>
      <c r="D70" s="179">
        <v>3040000</v>
      </c>
      <c r="E70" s="159">
        <f t="shared" si="3"/>
        <v>3040000</v>
      </c>
      <c r="F70" s="126"/>
      <c r="G70" s="39"/>
      <c r="H70" s="23"/>
      <c r="I70" s="39"/>
      <c r="J70" s="23">
        <v>1500000</v>
      </c>
      <c r="K70" s="39">
        <v>1540000</v>
      </c>
      <c r="L70" s="44"/>
      <c r="M70" s="236"/>
      <c r="N70" s="229"/>
      <c r="O70" s="4"/>
      <c r="P70" s="4"/>
      <c r="Q70" s="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50" ht="40.5" customHeight="1" thickBot="1">
      <c r="A71" s="20">
        <v>25</v>
      </c>
      <c r="B71" s="108" t="s">
        <v>67</v>
      </c>
      <c r="C71" s="77">
        <v>2020</v>
      </c>
      <c r="D71" s="169">
        <v>3013000</v>
      </c>
      <c r="E71" s="159">
        <f t="shared" si="3"/>
        <v>3013000</v>
      </c>
      <c r="F71" s="102"/>
      <c r="G71" s="30"/>
      <c r="H71" s="102"/>
      <c r="I71" s="85"/>
      <c r="J71" s="102">
        <v>3013000</v>
      </c>
      <c r="K71" s="61"/>
      <c r="L71" s="263"/>
      <c r="M71" s="236"/>
      <c r="N71" s="229"/>
      <c r="O71" s="4"/>
      <c r="P71" s="4"/>
      <c r="Q71" s="4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50" ht="43.5" customHeight="1" thickBot="1">
      <c r="A72" s="20">
        <v>26</v>
      </c>
      <c r="B72" s="120" t="s">
        <v>68</v>
      </c>
      <c r="C72" s="121" t="s">
        <v>113</v>
      </c>
      <c r="D72" s="187">
        <f>E72</f>
        <v>1560000</v>
      </c>
      <c r="E72" s="185">
        <f t="shared" si="3"/>
        <v>1560000</v>
      </c>
      <c r="F72" s="126"/>
      <c r="G72" s="23"/>
      <c r="H72" s="30"/>
      <c r="I72" s="23"/>
      <c r="J72" s="23">
        <v>60000</v>
      </c>
      <c r="K72" s="23">
        <v>1500000</v>
      </c>
      <c r="L72" s="23"/>
      <c r="M72" s="236"/>
      <c r="N72" s="229"/>
      <c r="O72" s="4"/>
      <c r="P72" s="4"/>
      <c r="Q72" s="4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50" ht="28.5" customHeight="1" thickBot="1">
      <c r="A73" s="20">
        <v>27</v>
      </c>
      <c r="B73" s="65" t="s">
        <v>99</v>
      </c>
      <c r="C73" s="225" t="s">
        <v>109</v>
      </c>
      <c r="D73" s="189">
        <v>430000</v>
      </c>
      <c r="E73" s="159">
        <f t="shared" si="3"/>
        <v>430000</v>
      </c>
      <c r="F73" s="102"/>
      <c r="G73" s="67"/>
      <c r="H73" s="67"/>
      <c r="I73" s="67"/>
      <c r="J73" s="67">
        <v>30000</v>
      </c>
      <c r="K73" s="67">
        <v>400000</v>
      </c>
      <c r="L73" s="23"/>
      <c r="M73" s="236"/>
      <c r="N73" s="229"/>
      <c r="O73" s="4"/>
      <c r="P73" s="4"/>
      <c r="Q73" s="4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50" ht="32.25" customHeight="1" thickBot="1">
      <c r="A74" s="20">
        <v>28</v>
      </c>
      <c r="B74" s="111" t="s">
        <v>69</v>
      </c>
      <c r="C74" s="122">
        <v>2017</v>
      </c>
      <c r="D74" s="189">
        <v>1500000</v>
      </c>
      <c r="E74" s="159">
        <f t="shared" si="3"/>
        <v>1500000</v>
      </c>
      <c r="F74" s="85"/>
      <c r="G74" s="132">
        <v>1500000</v>
      </c>
      <c r="H74" s="131"/>
      <c r="I74" s="67"/>
      <c r="J74" s="67"/>
      <c r="K74" s="258"/>
      <c r="L74" s="264"/>
      <c r="M74" s="236"/>
      <c r="N74" s="229"/>
      <c r="O74" s="4"/>
      <c r="P74" s="4"/>
      <c r="Q74" s="4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ht="30.75" customHeight="1" thickBot="1">
      <c r="A75" s="20">
        <v>29</v>
      </c>
      <c r="B75" s="111" t="s">
        <v>70</v>
      </c>
      <c r="C75" s="123" t="s">
        <v>29</v>
      </c>
      <c r="D75" s="190">
        <v>2000000</v>
      </c>
      <c r="E75" s="185">
        <f t="shared" si="3"/>
        <v>2000000</v>
      </c>
      <c r="F75" s="133"/>
      <c r="G75" s="133"/>
      <c r="H75" s="133">
        <v>750000</v>
      </c>
      <c r="I75" s="133">
        <v>750000</v>
      </c>
      <c r="J75" s="133">
        <v>250000</v>
      </c>
      <c r="K75" s="259">
        <v>250000</v>
      </c>
      <c r="L75" s="44"/>
      <c r="M75" s="236"/>
      <c r="N75" s="229"/>
      <c r="O75" s="4"/>
      <c r="P75" s="4"/>
      <c r="Q75" s="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50" ht="27.75" customHeight="1" thickBot="1">
      <c r="A76" s="66">
        <v>30</v>
      </c>
      <c r="B76" s="124" t="s">
        <v>71</v>
      </c>
      <c r="C76" s="77" t="s">
        <v>93</v>
      </c>
      <c r="D76" s="179">
        <v>7098000</v>
      </c>
      <c r="E76" s="185">
        <f>SUM(F76:K76)</f>
        <v>7098000</v>
      </c>
      <c r="F76" s="85">
        <v>98000</v>
      </c>
      <c r="G76" s="67"/>
      <c r="H76" s="67"/>
      <c r="I76" s="67">
        <v>3500000</v>
      </c>
      <c r="J76" s="67">
        <v>3500000</v>
      </c>
      <c r="K76" s="260"/>
      <c r="L76" s="265"/>
      <c r="M76" s="236"/>
      <c r="N76" s="229"/>
      <c r="O76" s="4"/>
      <c r="P76" s="4"/>
      <c r="Q76" s="4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50" ht="37.5" customHeight="1" thickBot="1">
      <c r="A77" s="20">
        <v>31</v>
      </c>
      <c r="B77" s="78" t="s">
        <v>72</v>
      </c>
      <c r="C77" s="123">
        <v>2019</v>
      </c>
      <c r="D77" s="162">
        <v>200000</v>
      </c>
      <c r="E77" s="185">
        <f aca="true" t="shared" si="4" ref="E77:E82">SUM(F77:K77)</f>
        <v>200000</v>
      </c>
      <c r="F77" s="135"/>
      <c r="G77" s="125"/>
      <c r="H77" s="125"/>
      <c r="I77" s="125">
        <v>200000</v>
      </c>
      <c r="J77" s="125"/>
      <c r="K77" s="151"/>
      <c r="L77" s="44"/>
      <c r="M77" s="236"/>
      <c r="N77" s="229"/>
      <c r="O77" s="4"/>
      <c r="P77" s="4"/>
      <c r="Q77" s="4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50" ht="39" customHeight="1" thickBot="1">
      <c r="A78" s="20">
        <v>32</v>
      </c>
      <c r="B78" s="108" t="s">
        <v>73</v>
      </c>
      <c r="C78" s="105">
        <v>2019</v>
      </c>
      <c r="D78" s="162">
        <v>1000000</v>
      </c>
      <c r="E78" s="159">
        <f t="shared" si="4"/>
        <v>1000000</v>
      </c>
      <c r="F78" s="126"/>
      <c r="G78" s="39"/>
      <c r="H78" s="23"/>
      <c r="I78" s="23">
        <v>1000000</v>
      </c>
      <c r="J78" s="23"/>
      <c r="K78" s="38"/>
      <c r="L78" s="44"/>
      <c r="M78" s="236"/>
      <c r="N78" s="229"/>
      <c r="O78" s="4"/>
      <c r="P78" s="4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50" ht="42" customHeight="1" thickBot="1">
      <c r="A79" s="20">
        <v>33</v>
      </c>
      <c r="B79" s="78" t="s">
        <v>74</v>
      </c>
      <c r="C79" s="105">
        <v>2021</v>
      </c>
      <c r="D79" s="162">
        <v>2000000</v>
      </c>
      <c r="E79" s="159">
        <f t="shared" si="4"/>
        <v>2000000</v>
      </c>
      <c r="F79" s="126"/>
      <c r="G79" s="39"/>
      <c r="H79" s="23"/>
      <c r="I79" s="39"/>
      <c r="J79" s="39"/>
      <c r="K79" s="119">
        <v>2000000</v>
      </c>
      <c r="L79" s="23"/>
      <c r="M79" s="236"/>
      <c r="N79" s="229"/>
      <c r="O79" s="4"/>
      <c r="P79" s="4"/>
      <c r="Q79" s="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1:150" ht="39" customHeight="1" thickBot="1">
      <c r="A80" s="20">
        <v>34</v>
      </c>
      <c r="B80" s="118" t="s">
        <v>75</v>
      </c>
      <c r="C80" s="68">
        <v>2018</v>
      </c>
      <c r="D80" s="162">
        <v>200000</v>
      </c>
      <c r="E80" s="185">
        <f t="shared" si="4"/>
        <v>200000</v>
      </c>
      <c r="F80" s="126"/>
      <c r="G80" s="39"/>
      <c r="H80" s="23">
        <v>200000</v>
      </c>
      <c r="I80" s="119"/>
      <c r="J80" s="23"/>
      <c r="K80" s="38"/>
      <c r="L80" s="266"/>
      <c r="M80" s="236"/>
      <c r="N80" s="229"/>
      <c r="O80" s="4"/>
      <c r="P80" s="4"/>
      <c r="Q80" s="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50" ht="30.75" customHeight="1" thickBot="1">
      <c r="A81" s="113">
        <v>35</v>
      </c>
      <c r="B81" s="118" t="s">
        <v>76</v>
      </c>
      <c r="C81" s="68">
        <v>2018</v>
      </c>
      <c r="D81" s="162">
        <f>SUM(E81)</f>
        <v>680000</v>
      </c>
      <c r="E81" s="159">
        <f t="shared" si="4"/>
        <v>680000</v>
      </c>
      <c r="F81" s="134"/>
      <c r="G81" s="134"/>
      <c r="H81" s="134">
        <v>680000</v>
      </c>
      <c r="I81" s="119"/>
      <c r="J81" s="23"/>
      <c r="K81" s="38"/>
      <c r="L81" s="44"/>
      <c r="M81" s="236"/>
      <c r="N81" s="229"/>
      <c r="O81" s="4"/>
      <c r="P81" s="4"/>
      <c r="Q81" s="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50" ht="27" customHeight="1" thickBot="1">
      <c r="A82" s="20">
        <v>36</v>
      </c>
      <c r="B82" s="76" t="s">
        <v>77</v>
      </c>
      <c r="C82" s="77">
        <v>2017</v>
      </c>
      <c r="D82" s="181">
        <v>1000000</v>
      </c>
      <c r="E82" s="159">
        <f t="shared" si="4"/>
        <v>1000000</v>
      </c>
      <c r="F82" s="85"/>
      <c r="G82" s="85">
        <v>1000000</v>
      </c>
      <c r="H82" s="85"/>
      <c r="I82" s="61"/>
      <c r="J82" s="30"/>
      <c r="K82" s="102"/>
      <c r="L82" s="267"/>
      <c r="M82" s="236"/>
      <c r="N82" s="229"/>
      <c r="O82" s="4"/>
      <c r="P82" s="4"/>
      <c r="Q82" s="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50" ht="36.75" customHeight="1" thickBot="1">
      <c r="A83" s="191">
        <v>37</v>
      </c>
      <c r="B83" s="192" t="s">
        <v>78</v>
      </c>
      <c r="C83" s="193" t="s">
        <v>1</v>
      </c>
      <c r="D83" s="194">
        <v>785000</v>
      </c>
      <c r="E83" s="185">
        <v>470000</v>
      </c>
      <c r="F83" s="84">
        <v>470000</v>
      </c>
      <c r="G83" s="84"/>
      <c r="H83" s="136"/>
      <c r="I83" s="129"/>
      <c r="J83" s="84"/>
      <c r="K83" s="136"/>
      <c r="L83" s="125"/>
      <c r="M83" s="236"/>
      <c r="N83" s="229"/>
      <c r="O83" s="4"/>
      <c r="P83" s="4"/>
      <c r="Q83" s="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50" ht="33" customHeight="1" thickBot="1">
      <c r="A84" s="20">
        <v>38</v>
      </c>
      <c r="B84" s="76" t="s">
        <v>79</v>
      </c>
      <c r="C84" s="77">
        <v>2016</v>
      </c>
      <c r="D84" s="169">
        <v>200000</v>
      </c>
      <c r="E84" s="159">
        <v>200000</v>
      </c>
      <c r="F84" s="102">
        <v>200000</v>
      </c>
      <c r="G84" s="30"/>
      <c r="H84" s="102"/>
      <c r="I84" s="61"/>
      <c r="J84" s="30"/>
      <c r="K84" s="102"/>
      <c r="L84" s="23"/>
      <c r="M84" s="236"/>
      <c r="N84" s="229"/>
      <c r="O84" s="4"/>
      <c r="P84" s="4"/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50" ht="30" customHeight="1" thickBot="1">
      <c r="A85" s="20">
        <v>39</v>
      </c>
      <c r="B85" s="64" t="s">
        <v>80</v>
      </c>
      <c r="C85" s="71">
        <v>2017</v>
      </c>
      <c r="D85" s="161">
        <v>251050</v>
      </c>
      <c r="E85" s="159">
        <f>SUM(F85:K85)</f>
        <v>250000</v>
      </c>
      <c r="F85" s="85"/>
      <c r="G85" s="58">
        <v>250000</v>
      </c>
      <c r="H85" s="30"/>
      <c r="I85" s="58"/>
      <c r="J85" s="58"/>
      <c r="K85" s="195"/>
      <c r="L85" s="268"/>
      <c r="M85" s="236"/>
      <c r="N85" s="229"/>
      <c r="O85" s="4"/>
      <c r="P85" s="4"/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50" ht="36" customHeight="1" thickBot="1">
      <c r="A86" s="89"/>
      <c r="B86" s="97" t="s">
        <v>44</v>
      </c>
      <c r="C86" s="96"/>
      <c r="D86" s="103">
        <f>SUM(D46,D10)</f>
        <v>130603116</v>
      </c>
      <c r="E86" s="103">
        <f aca="true" t="shared" si="5" ref="E86:K86">E46+E10</f>
        <v>129383900</v>
      </c>
      <c r="F86" s="103">
        <f t="shared" si="5"/>
        <v>11325000</v>
      </c>
      <c r="G86" s="103">
        <f t="shared" si="5"/>
        <v>16920000</v>
      </c>
      <c r="H86" s="103">
        <f t="shared" si="5"/>
        <v>23812750</v>
      </c>
      <c r="I86" s="103">
        <f t="shared" si="5"/>
        <v>31352750</v>
      </c>
      <c r="J86" s="103">
        <f t="shared" si="5"/>
        <v>35583400</v>
      </c>
      <c r="K86" s="103">
        <f t="shared" si="5"/>
        <v>10390000</v>
      </c>
      <c r="L86" s="223"/>
      <c r="M86" s="236"/>
      <c r="N86" s="228"/>
      <c r="O86" s="4"/>
      <c r="P86" s="4"/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</row>
    <row r="87" spans="1:150" ht="22.5" customHeight="1">
      <c r="A87" s="50"/>
      <c r="B87" s="29"/>
      <c r="C87" s="22"/>
      <c r="D87" s="60"/>
      <c r="E87" s="60"/>
      <c r="F87" s="143"/>
      <c r="G87" s="60"/>
      <c r="H87" s="60"/>
      <c r="I87" s="60"/>
      <c r="J87" s="60"/>
      <c r="K87" s="60"/>
      <c r="L87" s="88"/>
      <c r="M87" s="230"/>
      <c r="N87" s="228"/>
      <c r="O87" s="4"/>
      <c r="P87" s="4"/>
      <c r="Q87" s="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</row>
    <row r="88" spans="1:150" ht="15.75" customHeight="1">
      <c r="A88" s="50"/>
      <c r="B88" s="26"/>
      <c r="C88" s="2"/>
      <c r="D88" s="269"/>
      <c r="E88" s="269"/>
      <c r="F88" s="270"/>
      <c r="G88" s="269"/>
      <c r="H88" s="269"/>
      <c r="I88" s="269"/>
      <c r="J88" s="269"/>
      <c r="K88" s="269"/>
      <c r="L88" s="271"/>
      <c r="M88" s="272"/>
      <c r="N88" s="273"/>
      <c r="O88" s="4"/>
      <c r="P88" s="4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</row>
    <row r="89" spans="2:17" ht="15">
      <c r="B89" s="3"/>
      <c r="C89" s="3"/>
      <c r="D89" s="274"/>
      <c r="E89" s="277"/>
      <c r="F89" s="274"/>
      <c r="G89" s="274"/>
      <c r="H89" s="274"/>
      <c r="I89" s="274"/>
      <c r="J89" s="274"/>
      <c r="K89" s="277"/>
      <c r="L89" s="274"/>
      <c r="M89" s="275"/>
      <c r="N89" s="276"/>
      <c r="O89" s="11"/>
      <c r="P89" s="281"/>
      <c r="Q89" s="281"/>
    </row>
    <row r="90" spans="2:17" ht="14.25">
      <c r="B90" s="3"/>
      <c r="C90" s="3"/>
      <c r="D90" s="274"/>
      <c r="E90" s="278"/>
      <c r="F90" s="274"/>
      <c r="G90" s="274"/>
      <c r="H90" s="274"/>
      <c r="I90" s="274"/>
      <c r="J90" s="274"/>
      <c r="K90" s="274"/>
      <c r="L90" s="274"/>
      <c r="M90" s="290"/>
      <c r="N90" s="276"/>
      <c r="O90" s="11"/>
      <c r="P90" s="281"/>
      <c r="Q90" s="281"/>
    </row>
    <row r="91" spans="2:17" ht="14.25">
      <c r="B91" s="3"/>
      <c r="C91" s="3"/>
      <c r="D91" s="274"/>
      <c r="E91" s="279"/>
      <c r="F91" s="274"/>
      <c r="G91" s="274"/>
      <c r="H91" s="274"/>
      <c r="I91" s="274"/>
      <c r="J91" s="274"/>
      <c r="K91" s="274"/>
      <c r="L91" s="274"/>
      <c r="M91" s="290"/>
      <c r="N91" s="276"/>
      <c r="O91" s="11"/>
      <c r="P91" s="281"/>
      <c r="Q91" s="281"/>
    </row>
    <row r="92" spans="2:17" ht="31.5" customHeight="1">
      <c r="B92" s="3"/>
      <c r="C92" s="3"/>
      <c r="D92" s="274"/>
      <c r="E92" s="280"/>
      <c r="F92" s="274"/>
      <c r="G92" s="274"/>
      <c r="H92" s="274"/>
      <c r="I92" s="274"/>
      <c r="J92" s="274"/>
      <c r="K92" s="274"/>
      <c r="L92" s="274"/>
      <c r="M92" s="290"/>
      <c r="N92" s="276"/>
      <c r="O92" s="11"/>
      <c r="P92" s="281"/>
      <c r="Q92" s="281"/>
    </row>
    <row r="93" spans="2:17" ht="100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32"/>
      <c r="N93" s="233"/>
      <c r="O93" s="11"/>
      <c r="P93" s="281"/>
      <c r="Q93" s="281"/>
    </row>
    <row r="94" spans="2:17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32"/>
      <c r="N94" s="234"/>
      <c r="O94" s="11"/>
      <c r="P94" s="281"/>
      <c r="Q94" s="281"/>
    </row>
    <row r="95" spans="2:17" ht="14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31"/>
      <c r="N95" s="231"/>
      <c r="O95" s="21"/>
      <c r="P95" s="282"/>
      <c r="Q95" s="282"/>
    </row>
    <row r="96" spans="2:17" ht="14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31"/>
      <c r="N96" s="231"/>
      <c r="O96" s="21"/>
      <c r="P96" s="282"/>
      <c r="Q96" s="282"/>
    </row>
    <row r="97" spans="2:17" ht="14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31"/>
      <c r="N97" s="231"/>
      <c r="O97" s="21"/>
      <c r="P97" s="282"/>
      <c r="Q97" s="282"/>
    </row>
    <row r="98" spans="2:17" ht="14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31"/>
      <c r="N98" s="231"/>
      <c r="O98" s="21"/>
      <c r="P98" s="282"/>
      <c r="Q98" s="282"/>
    </row>
    <row r="99" spans="2:17" ht="15" thickBo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31"/>
      <c r="N99" s="231"/>
      <c r="O99" s="21"/>
      <c r="P99" s="282"/>
      <c r="Q99" s="282"/>
    </row>
    <row r="100" spans="2:17" ht="15" thickBot="1">
      <c r="B100" s="3"/>
      <c r="C100" s="3"/>
      <c r="D100" s="3"/>
      <c r="E100" s="3"/>
      <c r="F100" s="3"/>
      <c r="G100" s="3"/>
      <c r="H100" s="3"/>
      <c r="I100" s="3"/>
      <c r="J100" s="3"/>
      <c r="K100" s="65"/>
      <c r="L100" s="3"/>
      <c r="M100" s="231"/>
      <c r="N100" s="231"/>
      <c r="O100" s="21"/>
      <c r="P100" s="282"/>
      <c r="Q100" s="282"/>
    </row>
    <row r="101" spans="2:17" ht="14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31"/>
      <c r="N101" s="231"/>
      <c r="O101" s="21"/>
      <c r="P101" s="282"/>
      <c r="Q101" s="282"/>
    </row>
    <row r="102" spans="2:17" ht="14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31"/>
      <c r="N102" s="231"/>
      <c r="O102" s="21"/>
      <c r="P102" s="282"/>
      <c r="Q102" s="282"/>
    </row>
    <row r="103" spans="2:17" ht="14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31"/>
      <c r="N103" s="231"/>
      <c r="O103" s="21"/>
      <c r="P103" s="21"/>
      <c r="Q103" s="21"/>
    </row>
    <row r="104" spans="2:17" ht="14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31"/>
      <c r="N104" s="231"/>
      <c r="O104" s="21"/>
      <c r="P104" s="21"/>
      <c r="Q104" s="21"/>
    </row>
    <row r="105" spans="2:17" ht="14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31"/>
      <c r="N105" s="231"/>
      <c r="O105" s="21"/>
      <c r="P105" s="21"/>
      <c r="Q105" s="21"/>
    </row>
    <row r="106" spans="2:17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31"/>
      <c r="N106" s="231"/>
      <c r="O106" s="21"/>
      <c r="P106" s="21"/>
      <c r="Q106" s="21"/>
    </row>
    <row r="107" spans="2:17" ht="14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31"/>
      <c r="N107" s="231"/>
      <c r="O107" s="21"/>
      <c r="P107" s="21"/>
      <c r="Q107" s="21"/>
    </row>
    <row r="108" spans="2:17" ht="14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31"/>
      <c r="N108" s="231"/>
      <c r="O108" s="21"/>
      <c r="P108" s="21"/>
      <c r="Q108" s="21"/>
    </row>
    <row r="109" spans="2:17" ht="14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31"/>
      <c r="N109" s="231"/>
      <c r="O109" s="21"/>
      <c r="P109" s="21"/>
      <c r="Q109" s="21"/>
    </row>
    <row r="110" spans="2:17" ht="14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31"/>
      <c r="N110" s="231"/>
      <c r="O110" s="21"/>
      <c r="P110" s="21"/>
      <c r="Q110" s="21"/>
    </row>
    <row r="111" spans="2:17" ht="14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31"/>
      <c r="N111" s="231"/>
      <c r="O111" s="21"/>
      <c r="P111" s="21"/>
      <c r="Q111" s="21"/>
    </row>
    <row r="112" spans="2:17" ht="14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31"/>
      <c r="N112" s="231"/>
      <c r="O112" s="21"/>
      <c r="P112" s="21"/>
      <c r="Q112" s="21"/>
    </row>
    <row r="113" spans="2:1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69"/>
      <c r="N113" s="21"/>
      <c r="O113" s="21"/>
      <c r="P113" s="21"/>
      <c r="Q113" s="21"/>
    </row>
    <row r="114" spans="2:1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69"/>
      <c r="N114" s="21"/>
      <c r="O114" s="21"/>
      <c r="P114" s="21"/>
      <c r="Q114" s="21"/>
    </row>
    <row r="115" spans="2:17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9"/>
      <c r="N115" s="21"/>
      <c r="O115" s="21"/>
      <c r="P115" s="21"/>
      <c r="Q115" s="21"/>
    </row>
    <row r="116" spans="2:1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69"/>
      <c r="N116" s="21"/>
      <c r="O116" s="21"/>
      <c r="P116" s="21"/>
      <c r="Q116" s="21"/>
    </row>
    <row r="117" spans="2:1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69"/>
      <c r="N117" s="21"/>
      <c r="O117" s="21"/>
      <c r="P117" s="21"/>
      <c r="Q117" s="21"/>
    </row>
    <row r="118" spans="2:1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69"/>
      <c r="N118" s="21"/>
      <c r="O118" s="21"/>
      <c r="P118" s="21"/>
      <c r="Q118" s="21"/>
    </row>
    <row r="119" spans="2:17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69"/>
      <c r="N119" s="21"/>
      <c r="O119" s="21"/>
      <c r="P119" s="21"/>
      <c r="Q119" s="21"/>
    </row>
    <row r="120" spans="2:17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69"/>
      <c r="N120" s="21"/>
      <c r="O120" s="21"/>
      <c r="P120" s="21"/>
      <c r="Q120" s="21"/>
    </row>
    <row r="121" spans="2:17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69"/>
      <c r="N121" s="21"/>
      <c r="O121" s="21"/>
      <c r="P121" s="21"/>
      <c r="Q121" s="21"/>
    </row>
    <row r="122" spans="2:17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69"/>
      <c r="N122" s="21"/>
      <c r="O122" s="21"/>
      <c r="P122" s="21"/>
      <c r="Q122" s="21"/>
    </row>
    <row r="123" spans="2:17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69"/>
      <c r="N123" s="21"/>
      <c r="O123" s="21"/>
      <c r="P123" s="21"/>
      <c r="Q123" s="21"/>
    </row>
    <row r="124" spans="2:17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69"/>
      <c r="N124" s="21"/>
      <c r="O124" s="21"/>
      <c r="P124" s="21"/>
      <c r="Q124" s="21"/>
    </row>
    <row r="125" spans="2:17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69"/>
      <c r="N125" s="21"/>
      <c r="O125" s="21"/>
      <c r="P125" s="21"/>
      <c r="Q125" s="21"/>
    </row>
    <row r="126" spans="2:17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69"/>
      <c r="N126" s="21"/>
      <c r="O126" s="21"/>
      <c r="P126" s="21"/>
      <c r="Q126" s="21"/>
    </row>
    <row r="127" spans="2:17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69"/>
      <c r="N127" s="21"/>
      <c r="O127" s="21"/>
      <c r="P127" s="21"/>
      <c r="Q127" s="21"/>
    </row>
    <row r="128" spans="2:17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69"/>
      <c r="N128" s="21"/>
      <c r="O128" s="21"/>
      <c r="P128" s="21"/>
      <c r="Q128" s="21"/>
    </row>
    <row r="129" spans="2:17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69"/>
      <c r="N129" s="21"/>
      <c r="O129" s="21"/>
      <c r="P129" s="21"/>
      <c r="Q129" s="21"/>
    </row>
    <row r="130" spans="2:17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69"/>
      <c r="N130" s="21"/>
      <c r="O130" s="21"/>
      <c r="P130" s="21"/>
      <c r="Q130" s="21"/>
    </row>
    <row r="131" spans="2:17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69"/>
      <c r="N131" s="21"/>
      <c r="O131" s="21"/>
      <c r="P131" s="21"/>
      <c r="Q131" s="21"/>
    </row>
    <row r="132" spans="2:17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69"/>
      <c r="N132" s="21"/>
      <c r="O132" s="21"/>
      <c r="P132" s="21"/>
      <c r="Q132" s="21"/>
    </row>
    <row r="133" spans="2:17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69"/>
      <c r="N133" s="21"/>
      <c r="O133" s="21"/>
      <c r="P133" s="21"/>
      <c r="Q133" s="21"/>
    </row>
    <row r="134" spans="2:17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69"/>
      <c r="N134" s="21"/>
      <c r="O134" s="21"/>
      <c r="P134" s="21"/>
      <c r="Q134" s="21"/>
    </row>
    <row r="135" spans="2:17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9"/>
      <c r="N135" s="21"/>
      <c r="O135" s="21"/>
      <c r="P135" s="21"/>
      <c r="Q135" s="21"/>
    </row>
    <row r="136" spans="2:17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69"/>
      <c r="N136" s="21"/>
      <c r="O136" s="21"/>
      <c r="P136" s="21"/>
      <c r="Q136" s="21"/>
    </row>
    <row r="137" spans="2:17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69"/>
      <c r="N137" s="21"/>
      <c r="O137" s="21"/>
      <c r="P137" s="21"/>
      <c r="Q137" s="21"/>
    </row>
    <row r="138" spans="2:17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69"/>
      <c r="N138" s="21"/>
      <c r="O138" s="21"/>
      <c r="P138" s="21"/>
      <c r="Q138" s="21"/>
    </row>
    <row r="139" spans="2:17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69"/>
      <c r="N139" s="21"/>
      <c r="O139" s="21"/>
      <c r="P139" s="21"/>
      <c r="Q139" s="21"/>
    </row>
    <row r="140" spans="2:17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9"/>
      <c r="N140" s="21"/>
      <c r="O140" s="21"/>
      <c r="P140" s="21"/>
      <c r="Q140" s="21"/>
    </row>
    <row r="141" spans="2:17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69"/>
      <c r="N141" s="21"/>
      <c r="O141" s="21"/>
      <c r="P141" s="21"/>
      <c r="Q141" s="21"/>
    </row>
    <row r="142" spans="2:17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69"/>
      <c r="N142" s="21"/>
      <c r="O142" s="21"/>
      <c r="P142" s="21"/>
      <c r="Q142" s="21"/>
    </row>
    <row r="143" spans="2:17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69"/>
      <c r="N143" s="21"/>
      <c r="O143" s="21"/>
      <c r="P143" s="21"/>
      <c r="Q143" s="21"/>
    </row>
    <row r="144" spans="2:17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69"/>
      <c r="N144" s="21"/>
      <c r="O144" s="21"/>
      <c r="P144" s="21"/>
      <c r="Q144" s="21"/>
    </row>
    <row r="145" spans="2:17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9"/>
      <c r="N145" s="21"/>
      <c r="O145" s="21"/>
      <c r="P145" s="21"/>
      <c r="Q145" s="21"/>
    </row>
    <row r="146" spans="2:17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9"/>
      <c r="N146" s="21"/>
      <c r="O146" s="21"/>
      <c r="P146" s="21"/>
      <c r="Q146" s="21"/>
    </row>
    <row r="147" spans="2:17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9"/>
      <c r="N147" s="21"/>
      <c r="O147" s="21"/>
      <c r="P147" s="21"/>
      <c r="Q147" s="21"/>
    </row>
    <row r="148" spans="2:17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9"/>
      <c r="N148" s="21"/>
      <c r="O148" s="21"/>
      <c r="P148" s="21"/>
      <c r="Q148" s="21"/>
    </row>
    <row r="149" spans="2:17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9"/>
      <c r="N149" s="21"/>
      <c r="O149" s="21"/>
      <c r="P149" s="21"/>
      <c r="Q149" s="21"/>
    </row>
    <row r="150" spans="2:17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9"/>
      <c r="N150" s="21"/>
      <c r="O150" s="21"/>
      <c r="P150" s="21"/>
      <c r="Q150" s="21"/>
    </row>
    <row r="151" spans="2:17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69"/>
      <c r="N151" s="21"/>
      <c r="O151" s="21"/>
      <c r="P151" s="21"/>
      <c r="Q151" s="21"/>
    </row>
    <row r="152" spans="2:17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69"/>
      <c r="N152" s="21"/>
      <c r="O152" s="21"/>
      <c r="P152" s="21"/>
      <c r="Q152" s="21"/>
    </row>
    <row r="153" spans="2:17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69"/>
      <c r="N153" s="21"/>
      <c r="O153" s="21"/>
      <c r="P153" s="21"/>
      <c r="Q153" s="21"/>
    </row>
    <row r="154" spans="2:17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69"/>
      <c r="N154" s="21"/>
      <c r="O154" s="21"/>
      <c r="P154" s="21"/>
      <c r="Q154" s="21"/>
    </row>
    <row r="155" spans="2:17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69"/>
      <c r="N155" s="21"/>
      <c r="O155" s="21"/>
      <c r="P155" s="21"/>
      <c r="Q155" s="21"/>
    </row>
    <row r="156" spans="2:17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69"/>
      <c r="N156" s="21"/>
      <c r="O156" s="21"/>
      <c r="P156" s="21"/>
      <c r="Q156" s="21"/>
    </row>
    <row r="157" spans="2:17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69"/>
      <c r="N157" s="21"/>
      <c r="O157" s="21"/>
      <c r="P157" s="21"/>
      <c r="Q157" s="21"/>
    </row>
    <row r="158" spans="2:17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69"/>
      <c r="N158" s="21"/>
      <c r="O158" s="21"/>
      <c r="P158" s="21"/>
      <c r="Q158" s="21"/>
    </row>
    <row r="159" spans="2:17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69"/>
      <c r="N159" s="21"/>
      <c r="O159" s="21"/>
      <c r="P159" s="21"/>
      <c r="Q159" s="21"/>
    </row>
    <row r="160" spans="2:17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69"/>
      <c r="N160" s="21"/>
      <c r="O160" s="21"/>
      <c r="P160" s="21"/>
      <c r="Q160" s="21"/>
    </row>
    <row r="161" spans="2:17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21"/>
      <c r="N161" s="21"/>
      <c r="O161" s="21"/>
      <c r="P161" s="21"/>
      <c r="Q161" s="21"/>
    </row>
    <row r="162" spans="2:1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21"/>
      <c r="N162" s="21"/>
      <c r="O162" s="21"/>
      <c r="P162" s="21"/>
      <c r="Q162" s="21"/>
    </row>
    <row r="163" spans="2:17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1"/>
      <c r="N163" s="21"/>
      <c r="O163" s="21"/>
      <c r="P163" s="21"/>
      <c r="Q163" s="21"/>
    </row>
    <row r="164" spans="2:1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1"/>
      <c r="N164" s="21"/>
      <c r="O164" s="21"/>
      <c r="P164" s="21"/>
      <c r="Q164" s="21"/>
    </row>
    <row r="165" spans="2:17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21"/>
      <c r="N165" s="21"/>
      <c r="O165" s="21"/>
      <c r="P165" s="21"/>
      <c r="Q165" s="21"/>
    </row>
    <row r="166" spans="2:17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21"/>
      <c r="N166" s="21"/>
      <c r="O166" s="21"/>
      <c r="P166" s="21"/>
      <c r="Q166" s="21"/>
    </row>
    <row r="167" spans="2:17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21"/>
      <c r="N167" s="21"/>
      <c r="O167" s="21"/>
      <c r="P167" s="21"/>
      <c r="Q167" s="21"/>
    </row>
    <row r="168" spans="2:17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1"/>
      <c r="N168" s="21"/>
      <c r="O168" s="21"/>
      <c r="P168" s="21"/>
      <c r="Q168" s="21"/>
    </row>
    <row r="169" spans="2:1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21"/>
      <c r="N169" s="21"/>
      <c r="O169" s="21"/>
      <c r="P169" s="21"/>
      <c r="Q169" s="21"/>
    </row>
    <row r="170" spans="2:17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1"/>
      <c r="N170" s="21"/>
      <c r="O170" s="21"/>
      <c r="P170" s="21"/>
      <c r="Q170" s="21"/>
    </row>
    <row r="171" spans="2:1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21"/>
      <c r="N171" s="21"/>
      <c r="O171" s="21"/>
      <c r="P171" s="21"/>
      <c r="Q171" s="21"/>
    </row>
    <row r="172" spans="2:17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21"/>
      <c r="N172" s="21"/>
      <c r="O172" s="21"/>
      <c r="P172" s="21"/>
      <c r="Q172" s="21"/>
    </row>
    <row r="173" spans="2:1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21"/>
      <c r="N173" s="21"/>
      <c r="O173" s="21"/>
      <c r="P173" s="21"/>
      <c r="Q173" s="21"/>
    </row>
    <row r="174" spans="2:1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1"/>
      <c r="N174" s="21"/>
      <c r="O174" s="21"/>
      <c r="P174" s="21"/>
      <c r="Q174" s="21"/>
    </row>
    <row r="175" spans="2:1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21"/>
      <c r="N175" s="21"/>
      <c r="O175" s="21"/>
      <c r="P175" s="21"/>
      <c r="Q175" s="21"/>
    </row>
    <row r="176" spans="2:17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21"/>
      <c r="N176" s="21"/>
      <c r="O176" s="21"/>
      <c r="P176" s="21"/>
      <c r="Q176" s="21"/>
    </row>
    <row r="177" spans="2:17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21"/>
      <c r="N177" s="21"/>
      <c r="O177" s="21"/>
      <c r="P177" s="21"/>
      <c r="Q177" s="21"/>
    </row>
    <row r="178" spans="2:17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21"/>
      <c r="N178" s="21"/>
      <c r="O178" s="21"/>
      <c r="P178" s="21"/>
      <c r="Q178" s="21"/>
    </row>
    <row r="179" spans="2:17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21"/>
      <c r="N179" s="21"/>
      <c r="O179" s="21"/>
      <c r="P179" s="21"/>
      <c r="Q179" s="21"/>
    </row>
    <row r="180" spans="2:17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21"/>
      <c r="N180" s="21"/>
      <c r="O180" s="21"/>
      <c r="P180" s="21"/>
      <c r="Q180" s="21"/>
    </row>
    <row r="181" spans="2:17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21"/>
      <c r="N181" s="21"/>
      <c r="O181" s="21"/>
      <c r="P181" s="21"/>
      <c r="Q181" s="21"/>
    </row>
    <row r="182" spans="2:17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21"/>
      <c r="N182" s="21"/>
      <c r="O182" s="21"/>
      <c r="P182" s="21"/>
      <c r="Q182" s="21"/>
    </row>
    <row r="183" spans="2:17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21"/>
      <c r="N183" s="21"/>
      <c r="O183" s="21"/>
      <c r="P183" s="21"/>
      <c r="Q183" s="21"/>
    </row>
    <row r="184" spans="2:17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1"/>
      <c r="N184" s="21"/>
      <c r="O184" s="21"/>
      <c r="P184" s="21"/>
      <c r="Q184" s="21"/>
    </row>
    <row r="185" spans="2:17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1"/>
      <c r="N185" s="21"/>
      <c r="O185" s="21"/>
      <c r="P185" s="21"/>
      <c r="Q185" s="21"/>
    </row>
    <row r="186" spans="2:17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21"/>
      <c r="N186" s="21"/>
      <c r="O186" s="21"/>
      <c r="P186" s="21"/>
      <c r="Q186" s="21"/>
    </row>
    <row r="187" spans="2:17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21"/>
      <c r="N187" s="21"/>
      <c r="O187" s="21"/>
      <c r="P187" s="21"/>
      <c r="Q187" s="21"/>
    </row>
    <row r="188" spans="2:17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21"/>
      <c r="N188" s="21"/>
      <c r="O188" s="21"/>
      <c r="P188" s="21"/>
      <c r="Q188" s="21"/>
    </row>
    <row r="189" spans="2:17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21"/>
      <c r="N189" s="21"/>
      <c r="O189" s="21"/>
      <c r="P189" s="21"/>
      <c r="Q189" s="21"/>
    </row>
    <row r="190" spans="2:17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21"/>
      <c r="N190" s="21"/>
      <c r="O190" s="21"/>
      <c r="P190" s="21"/>
      <c r="Q190" s="21"/>
    </row>
    <row r="191" spans="2:17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1"/>
      <c r="N191" s="21"/>
      <c r="O191" s="21"/>
      <c r="P191" s="21"/>
      <c r="Q191" s="21"/>
    </row>
    <row r="192" spans="2:17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21"/>
      <c r="N192" s="21"/>
      <c r="O192" s="21"/>
      <c r="P192" s="21"/>
      <c r="Q192" s="21"/>
    </row>
    <row r="193" spans="2:17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1"/>
      <c r="N193" s="21"/>
      <c r="O193" s="21"/>
      <c r="P193" s="21"/>
      <c r="Q193" s="21"/>
    </row>
    <row r="194" spans="2:17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1"/>
      <c r="N194" s="21"/>
      <c r="O194" s="21"/>
      <c r="P194" s="21"/>
      <c r="Q194" s="21"/>
    </row>
    <row r="195" spans="2:17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1"/>
      <c r="N195" s="21"/>
      <c r="O195" s="21"/>
      <c r="P195" s="21"/>
      <c r="Q195" s="21"/>
    </row>
    <row r="196" spans="2:17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1"/>
      <c r="N196" s="21"/>
      <c r="O196" s="21"/>
      <c r="P196" s="21"/>
      <c r="Q196" s="21"/>
    </row>
    <row r="197" spans="2:17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21"/>
      <c r="N197" s="21"/>
      <c r="O197" s="21"/>
      <c r="P197" s="21"/>
      <c r="Q197" s="21"/>
    </row>
    <row r="198" spans="13:17" ht="12.75">
      <c r="M198" s="21"/>
      <c r="N198" s="21"/>
      <c r="O198" s="21"/>
      <c r="P198" s="21"/>
      <c r="Q198" s="21"/>
    </row>
    <row r="199" spans="13:17" ht="12.75">
      <c r="M199" s="21"/>
      <c r="N199" s="21"/>
      <c r="O199" s="21"/>
      <c r="P199" s="21"/>
      <c r="Q199" s="21"/>
    </row>
    <row r="200" spans="13:17" ht="12.75">
      <c r="M200" s="21"/>
      <c r="N200" s="21"/>
      <c r="O200" s="21"/>
      <c r="P200" s="21"/>
      <c r="Q200" s="21"/>
    </row>
    <row r="201" spans="13:17" ht="12.75">
      <c r="M201" s="21"/>
      <c r="N201" s="21"/>
      <c r="O201" s="21"/>
      <c r="P201" s="21"/>
      <c r="Q201" s="21"/>
    </row>
    <row r="202" spans="13:17" ht="12.75">
      <c r="M202" s="21"/>
      <c r="N202" s="21"/>
      <c r="O202" s="21"/>
      <c r="P202" s="21"/>
      <c r="Q202" s="21"/>
    </row>
    <row r="203" spans="13:17" ht="12.75">
      <c r="M203" s="21"/>
      <c r="N203" s="21"/>
      <c r="O203" s="21"/>
      <c r="P203" s="21"/>
      <c r="Q203" s="21"/>
    </row>
    <row r="204" spans="13:17" ht="12.75">
      <c r="M204" s="21"/>
      <c r="N204" s="21"/>
      <c r="O204" s="21"/>
      <c r="P204" s="21"/>
      <c r="Q204" s="21"/>
    </row>
    <row r="205" spans="13:17" ht="12.75">
      <c r="M205" s="21"/>
      <c r="N205" s="21"/>
      <c r="O205" s="21"/>
      <c r="P205" s="21"/>
      <c r="Q205" s="21"/>
    </row>
    <row r="206" spans="13:17" ht="12.75">
      <c r="M206" s="21"/>
      <c r="N206" s="21"/>
      <c r="O206" s="21"/>
      <c r="P206" s="21"/>
      <c r="Q206" s="21"/>
    </row>
    <row r="207" spans="13:17" ht="12.75">
      <c r="M207" s="21"/>
      <c r="N207" s="21"/>
      <c r="O207" s="21"/>
      <c r="P207" s="21"/>
      <c r="Q207" s="21"/>
    </row>
    <row r="208" spans="13:17" ht="12.75">
      <c r="M208" s="21"/>
      <c r="N208" s="21"/>
      <c r="O208" s="21"/>
      <c r="P208" s="21"/>
      <c r="Q208" s="21"/>
    </row>
    <row r="209" spans="13:17" ht="12.75">
      <c r="M209" s="21"/>
      <c r="N209" s="21"/>
      <c r="O209" s="21"/>
      <c r="P209" s="21"/>
      <c r="Q209" s="21"/>
    </row>
    <row r="210" spans="13:17" ht="12.75">
      <c r="M210" s="21"/>
      <c r="N210" s="21"/>
      <c r="O210" s="21"/>
      <c r="P210" s="21"/>
      <c r="Q210" s="21"/>
    </row>
    <row r="211" spans="13:17" ht="12.75">
      <c r="M211" s="21"/>
      <c r="N211" s="21"/>
      <c r="O211" s="21"/>
      <c r="P211" s="21"/>
      <c r="Q211" s="21"/>
    </row>
    <row r="212" spans="13:17" ht="12.75">
      <c r="M212" s="21"/>
      <c r="N212" s="21"/>
      <c r="O212" s="21"/>
      <c r="P212" s="21"/>
      <c r="Q212" s="21"/>
    </row>
    <row r="213" spans="13:17" ht="12.75">
      <c r="M213" s="21"/>
      <c r="N213" s="21"/>
      <c r="O213" s="21"/>
      <c r="P213" s="21"/>
      <c r="Q213" s="21"/>
    </row>
    <row r="214" spans="13:17" ht="12.75">
      <c r="M214" s="21"/>
      <c r="N214" s="21"/>
      <c r="O214" s="21"/>
      <c r="P214" s="21"/>
      <c r="Q214" s="21"/>
    </row>
    <row r="215" spans="13:17" ht="12.75">
      <c r="M215" s="21"/>
      <c r="N215" s="21"/>
      <c r="O215" s="21"/>
      <c r="P215" s="21"/>
      <c r="Q215" s="21"/>
    </row>
    <row r="216" spans="13:17" ht="12.75">
      <c r="M216" s="21"/>
      <c r="N216" s="21"/>
      <c r="O216" s="21"/>
      <c r="P216" s="21"/>
      <c r="Q216" s="21"/>
    </row>
    <row r="217" spans="13:17" ht="12.75">
      <c r="M217" s="21"/>
      <c r="N217" s="21"/>
      <c r="O217" s="21"/>
      <c r="P217" s="21"/>
      <c r="Q217" s="21"/>
    </row>
    <row r="218" spans="13:17" ht="12.75">
      <c r="M218" s="21"/>
      <c r="N218" s="21"/>
      <c r="O218" s="21"/>
      <c r="P218" s="21"/>
      <c r="Q218" s="21"/>
    </row>
    <row r="219" spans="13:17" ht="12.75">
      <c r="M219" s="21"/>
      <c r="N219" s="21"/>
      <c r="O219" s="21"/>
      <c r="P219" s="21"/>
      <c r="Q219" s="21"/>
    </row>
    <row r="220" spans="13:17" ht="12.75">
      <c r="M220" s="21"/>
      <c r="N220" s="21"/>
      <c r="O220" s="21"/>
      <c r="P220" s="21"/>
      <c r="Q220" s="21"/>
    </row>
    <row r="221" spans="13:17" ht="12.75">
      <c r="M221" s="21"/>
      <c r="N221" s="21"/>
      <c r="O221" s="21"/>
      <c r="P221" s="21"/>
      <c r="Q221" s="21"/>
    </row>
    <row r="222" spans="13:17" ht="12.75">
      <c r="M222" s="21"/>
      <c r="N222" s="21"/>
      <c r="O222" s="21"/>
      <c r="P222" s="21"/>
      <c r="Q222" s="21"/>
    </row>
    <row r="223" spans="13:17" ht="12.75">
      <c r="M223" s="21"/>
      <c r="N223" s="21"/>
      <c r="O223" s="21"/>
      <c r="P223" s="21"/>
      <c r="Q223" s="21"/>
    </row>
    <row r="224" spans="13:17" ht="12.75">
      <c r="M224" s="21"/>
      <c r="N224" s="21"/>
      <c r="O224" s="21"/>
      <c r="P224" s="21"/>
      <c r="Q224" s="21"/>
    </row>
    <row r="225" spans="13:17" ht="12.75">
      <c r="M225" s="21"/>
      <c r="N225" s="21"/>
      <c r="O225" s="21"/>
      <c r="P225" s="21"/>
      <c r="Q225" s="21"/>
    </row>
    <row r="226" spans="13:17" ht="12.75">
      <c r="M226" s="21"/>
      <c r="N226" s="21"/>
      <c r="O226" s="21"/>
      <c r="P226" s="21"/>
      <c r="Q226" s="21"/>
    </row>
    <row r="227" spans="13:17" ht="12.75">
      <c r="M227" s="21"/>
      <c r="N227" s="21"/>
      <c r="O227" s="21"/>
      <c r="P227" s="21"/>
      <c r="Q227" s="21"/>
    </row>
    <row r="228" spans="13:17" ht="12.75">
      <c r="M228" s="21"/>
      <c r="N228" s="21"/>
      <c r="O228" s="21"/>
      <c r="P228" s="21"/>
      <c r="Q228" s="21"/>
    </row>
    <row r="229" spans="13:17" ht="12.75">
      <c r="M229" s="21"/>
      <c r="N229" s="21"/>
      <c r="O229" s="21"/>
      <c r="P229" s="21"/>
      <c r="Q229" s="21"/>
    </row>
    <row r="230" spans="13:17" ht="12.75">
      <c r="M230" s="21"/>
      <c r="N230" s="21"/>
      <c r="O230" s="21"/>
      <c r="P230" s="21"/>
      <c r="Q230" s="21"/>
    </row>
    <row r="231" spans="13:17" ht="12.75">
      <c r="M231" s="21"/>
      <c r="N231" s="21"/>
      <c r="O231" s="21"/>
      <c r="P231" s="21"/>
      <c r="Q231" s="21"/>
    </row>
    <row r="232" spans="13:17" ht="12.75">
      <c r="M232" s="21"/>
      <c r="N232" s="21"/>
      <c r="O232" s="21"/>
      <c r="P232" s="21"/>
      <c r="Q232" s="21"/>
    </row>
    <row r="233" spans="13:17" ht="12.75">
      <c r="M233" s="21"/>
      <c r="N233" s="21"/>
      <c r="O233" s="21"/>
      <c r="P233" s="21"/>
      <c r="Q233" s="21"/>
    </row>
    <row r="234" spans="13:17" ht="12.75">
      <c r="M234" s="21"/>
      <c r="N234" s="21"/>
      <c r="O234" s="21"/>
      <c r="P234" s="21"/>
      <c r="Q234" s="21"/>
    </row>
    <row r="235" spans="13:17" ht="12.75">
      <c r="M235" s="21"/>
      <c r="N235" s="21"/>
      <c r="O235" s="21"/>
      <c r="P235" s="21"/>
      <c r="Q235" s="21"/>
    </row>
    <row r="236" spans="13:17" ht="12.75">
      <c r="M236" s="21"/>
      <c r="N236" s="21"/>
      <c r="O236" s="21"/>
      <c r="P236" s="21"/>
      <c r="Q236" s="21"/>
    </row>
    <row r="237" spans="13:17" ht="12.75">
      <c r="M237" s="21"/>
      <c r="N237" s="21"/>
      <c r="O237" s="21"/>
      <c r="P237" s="21"/>
      <c r="Q237" s="21"/>
    </row>
    <row r="238" spans="13:17" ht="12.75">
      <c r="M238" s="21"/>
      <c r="N238" s="21"/>
      <c r="O238" s="21"/>
      <c r="P238" s="21"/>
      <c r="Q238" s="21"/>
    </row>
    <row r="239" spans="13:17" ht="12.75">
      <c r="M239" s="21"/>
      <c r="N239" s="21"/>
      <c r="O239" s="21"/>
      <c r="P239" s="21"/>
      <c r="Q239" s="21"/>
    </row>
    <row r="240" spans="13:17" ht="12.75">
      <c r="M240" s="21"/>
      <c r="N240" s="21"/>
      <c r="O240" s="21"/>
      <c r="P240" s="21"/>
      <c r="Q240" s="21"/>
    </row>
    <row r="241" spans="13:17" ht="12.75">
      <c r="M241" s="21"/>
      <c r="N241" s="21"/>
      <c r="O241" s="21"/>
      <c r="P241" s="21"/>
      <c r="Q241" s="21"/>
    </row>
    <row r="242" spans="13:17" ht="12.75">
      <c r="M242" s="21"/>
      <c r="N242" s="21"/>
      <c r="O242" s="21"/>
      <c r="P242" s="21"/>
      <c r="Q242" s="21"/>
    </row>
    <row r="243" spans="13:17" ht="12.75">
      <c r="M243" s="21"/>
      <c r="N243" s="21"/>
      <c r="O243" s="21"/>
      <c r="P243" s="21"/>
      <c r="Q243" s="21"/>
    </row>
    <row r="244" spans="13:17" ht="12.75">
      <c r="M244" s="21"/>
      <c r="N244" s="21"/>
      <c r="O244" s="21"/>
      <c r="P244" s="21"/>
      <c r="Q244" s="21"/>
    </row>
    <row r="245" spans="13:17" ht="12.75">
      <c r="M245" s="21"/>
      <c r="N245" s="21"/>
      <c r="O245" s="21"/>
      <c r="P245" s="21"/>
      <c r="Q245" s="21"/>
    </row>
    <row r="246" spans="13:17" ht="12.75">
      <c r="M246" s="21"/>
      <c r="N246" s="21"/>
      <c r="O246" s="21"/>
      <c r="P246" s="21"/>
      <c r="Q246" s="21"/>
    </row>
    <row r="247" spans="13:17" ht="12.75">
      <c r="M247" s="21"/>
      <c r="N247" s="21"/>
      <c r="O247" s="21"/>
      <c r="P247" s="21"/>
      <c r="Q247" s="21"/>
    </row>
    <row r="248" spans="13:17" ht="12.75">
      <c r="M248" s="21"/>
      <c r="N248" s="21"/>
      <c r="O248" s="21"/>
      <c r="P248" s="21"/>
      <c r="Q248" s="21"/>
    </row>
    <row r="249" spans="13:17" ht="12.75">
      <c r="M249" s="21"/>
      <c r="N249" s="21"/>
      <c r="O249" s="21"/>
      <c r="P249" s="21"/>
      <c r="Q249" s="21"/>
    </row>
    <row r="250" spans="13:17" ht="12.75">
      <c r="M250" s="21"/>
      <c r="N250" s="21"/>
      <c r="O250" s="21"/>
      <c r="P250" s="21"/>
      <c r="Q250" s="21"/>
    </row>
    <row r="251" spans="13:17" ht="12.75">
      <c r="M251" s="21"/>
      <c r="N251" s="21"/>
      <c r="O251" s="21"/>
      <c r="P251" s="21"/>
      <c r="Q251" s="21"/>
    </row>
    <row r="252" spans="13:17" ht="12.75">
      <c r="M252" s="21"/>
      <c r="N252" s="21"/>
      <c r="O252" s="21"/>
      <c r="P252" s="21"/>
      <c r="Q252" s="21"/>
    </row>
    <row r="253" spans="13:17" ht="12.75">
      <c r="M253" s="21"/>
      <c r="N253" s="21"/>
      <c r="O253" s="21"/>
      <c r="P253" s="21"/>
      <c r="Q253" s="21"/>
    </row>
    <row r="254" spans="13:17" ht="12.75">
      <c r="M254" s="21"/>
      <c r="N254" s="21"/>
      <c r="O254" s="21"/>
      <c r="P254" s="21"/>
      <c r="Q254" s="21"/>
    </row>
    <row r="255" spans="13:17" ht="12.75">
      <c r="M255" s="21"/>
      <c r="N255" s="21"/>
      <c r="O255" s="21"/>
      <c r="P255" s="21"/>
      <c r="Q255" s="21"/>
    </row>
    <row r="256" spans="13:17" ht="12.75">
      <c r="M256" s="21"/>
      <c r="N256" s="21"/>
      <c r="O256" s="21"/>
      <c r="P256" s="21"/>
      <c r="Q256" s="21"/>
    </row>
    <row r="257" spans="13:17" ht="12.75">
      <c r="M257" s="21"/>
      <c r="N257" s="21"/>
      <c r="O257" s="21"/>
      <c r="P257" s="21"/>
      <c r="Q257" s="21"/>
    </row>
    <row r="258" spans="13:17" ht="12.75">
      <c r="M258" s="21"/>
      <c r="N258" s="21"/>
      <c r="O258" s="21"/>
      <c r="P258" s="21"/>
      <c r="Q258" s="21"/>
    </row>
    <row r="259" spans="13:17" ht="12.75">
      <c r="M259" s="21"/>
      <c r="N259" s="21"/>
      <c r="O259" s="21"/>
      <c r="P259" s="21"/>
      <c r="Q259" s="21"/>
    </row>
    <row r="260" spans="13:17" ht="12.75">
      <c r="M260" s="21"/>
      <c r="N260" s="21"/>
      <c r="O260" s="21"/>
      <c r="P260" s="21"/>
      <c r="Q260" s="21"/>
    </row>
    <row r="261" spans="13:17" ht="12.75">
      <c r="M261" s="21"/>
      <c r="N261" s="21"/>
      <c r="O261" s="21"/>
      <c r="P261" s="21"/>
      <c r="Q261" s="21"/>
    </row>
    <row r="262" spans="13:17" ht="12.75">
      <c r="M262" s="21"/>
      <c r="N262" s="21"/>
      <c r="O262" s="21"/>
      <c r="P262" s="21"/>
      <c r="Q262" s="21"/>
    </row>
    <row r="263" spans="13:17" ht="12.75">
      <c r="M263" s="21"/>
      <c r="N263" s="21"/>
      <c r="O263" s="21"/>
      <c r="P263" s="21"/>
      <c r="Q263" s="21"/>
    </row>
    <row r="264" spans="13:17" ht="12.75">
      <c r="M264" s="21"/>
      <c r="N264" s="21"/>
      <c r="O264" s="21"/>
      <c r="P264" s="21"/>
      <c r="Q264" s="21"/>
    </row>
    <row r="265" spans="13:17" ht="12.75">
      <c r="M265" s="21"/>
      <c r="N265" s="21"/>
      <c r="O265" s="21"/>
      <c r="P265" s="21"/>
      <c r="Q265" s="21"/>
    </row>
    <row r="266" spans="13:17" ht="12.75">
      <c r="M266" s="21"/>
      <c r="N266" s="21"/>
      <c r="O266" s="21"/>
      <c r="P266" s="21"/>
      <c r="Q266" s="21"/>
    </row>
    <row r="267" spans="13:17" ht="12.75">
      <c r="M267" s="21"/>
      <c r="N267" s="21"/>
      <c r="O267" s="21"/>
      <c r="P267" s="21"/>
      <c r="Q267" s="21"/>
    </row>
    <row r="268" spans="13:17" ht="12.75">
      <c r="M268" s="21"/>
      <c r="N268" s="21"/>
      <c r="O268" s="21"/>
      <c r="P268" s="21"/>
      <c r="Q268" s="21"/>
    </row>
    <row r="269" spans="13:17" ht="12.75">
      <c r="M269" s="21"/>
      <c r="N269" s="21"/>
      <c r="O269" s="21"/>
      <c r="P269" s="21"/>
      <c r="Q269" s="21"/>
    </row>
    <row r="270" spans="13:17" ht="12.75">
      <c r="M270" s="21"/>
      <c r="N270" s="21"/>
      <c r="O270" s="21"/>
      <c r="P270" s="21"/>
      <c r="Q270" s="21"/>
    </row>
    <row r="271" spans="13:17" ht="12.75">
      <c r="M271" s="21"/>
      <c r="N271" s="21"/>
      <c r="O271" s="21"/>
      <c r="P271" s="21"/>
      <c r="Q271" s="21"/>
    </row>
    <row r="272" spans="13:17" ht="12.75">
      <c r="M272" s="21"/>
      <c r="N272" s="21"/>
      <c r="O272" s="21"/>
      <c r="P272" s="21"/>
      <c r="Q272" s="21"/>
    </row>
    <row r="273" spans="13:17" ht="12.75">
      <c r="M273" s="21"/>
      <c r="N273" s="21"/>
      <c r="O273" s="21"/>
      <c r="P273" s="21"/>
      <c r="Q273" s="21"/>
    </row>
    <row r="274" spans="13:17" ht="12.75">
      <c r="M274" s="21"/>
      <c r="N274" s="21"/>
      <c r="O274" s="21"/>
      <c r="P274" s="21"/>
      <c r="Q274" s="21"/>
    </row>
    <row r="275" spans="13:17" ht="12.75">
      <c r="M275" s="21"/>
      <c r="N275" s="21"/>
      <c r="O275" s="21"/>
      <c r="P275" s="21"/>
      <c r="Q275" s="21"/>
    </row>
    <row r="276" spans="13:17" ht="12.75">
      <c r="M276" s="21"/>
      <c r="N276" s="21"/>
      <c r="O276" s="21"/>
      <c r="P276" s="21"/>
      <c r="Q276" s="21"/>
    </row>
    <row r="277" spans="13:17" ht="12.75">
      <c r="M277" s="21"/>
      <c r="N277" s="21"/>
      <c r="O277" s="21"/>
      <c r="P277" s="21"/>
      <c r="Q277" s="21"/>
    </row>
    <row r="278" spans="13:17" ht="12.75">
      <c r="M278" s="21"/>
      <c r="N278" s="21"/>
      <c r="O278" s="21"/>
      <c r="P278" s="21"/>
      <c r="Q278" s="21"/>
    </row>
    <row r="279" spans="13:17" ht="12.75">
      <c r="M279" s="21"/>
      <c r="N279" s="21"/>
      <c r="O279" s="21"/>
      <c r="P279" s="21"/>
      <c r="Q279" s="21"/>
    </row>
    <row r="280" spans="13:17" ht="12.75">
      <c r="M280" s="21"/>
      <c r="N280" s="21"/>
      <c r="O280" s="21"/>
      <c r="P280" s="21"/>
      <c r="Q280" s="21"/>
    </row>
    <row r="281" spans="13:17" ht="12.75">
      <c r="M281" s="21"/>
      <c r="N281" s="21"/>
      <c r="O281" s="21"/>
      <c r="P281" s="21"/>
      <c r="Q281" s="21"/>
    </row>
    <row r="282" spans="13:17" ht="12.75">
      <c r="M282" s="21"/>
      <c r="N282" s="21"/>
      <c r="O282" s="21"/>
      <c r="P282" s="21"/>
      <c r="Q282" s="21"/>
    </row>
    <row r="283" spans="13:17" ht="12.75">
      <c r="M283" s="21"/>
      <c r="N283" s="21"/>
      <c r="O283" s="21"/>
      <c r="P283" s="21"/>
      <c r="Q283" s="21"/>
    </row>
    <row r="284" spans="13:17" ht="12.75">
      <c r="M284" s="21"/>
      <c r="N284" s="21"/>
      <c r="O284" s="21"/>
      <c r="P284" s="21"/>
      <c r="Q284" s="21"/>
    </row>
    <row r="285" spans="13:17" ht="12.75">
      <c r="M285" s="21"/>
      <c r="N285" s="21"/>
      <c r="O285" s="21"/>
      <c r="P285" s="21"/>
      <c r="Q285" s="21"/>
    </row>
    <row r="286" spans="13:17" ht="12.75">
      <c r="M286" s="21"/>
      <c r="N286" s="21"/>
      <c r="O286" s="21"/>
      <c r="P286" s="21"/>
      <c r="Q286" s="21"/>
    </row>
    <row r="287" spans="13:17" ht="12.75">
      <c r="M287" s="21"/>
      <c r="N287" s="21"/>
      <c r="O287" s="21"/>
      <c r="P287" s="21"/>
      <c r="Q287" s="21"/>
    </row>
    <row r="288" spans="13:17" ht="12.75">
      <c r="M288" s="21"/>
      <c r="N288" s="21"/>
      <c r="O288" s="21"/>
      <c r="P288" s="21"/>
      <c r="Q288" s="21"/>
    </row>
    <row r="289" spans="13:17" ht="12.75">
      <c r="M289" s="21"/>
      <c r="N289" s="21"/>
      <c r="O289" s="21"/>
      <c r="P289" s="21"/>
      <c r="Q289" s="21"/>
    </row>
    <row r="290" spans="13:17" ht="12.75">
      <c r="M290" s="21"/>
      <c r="N290" s="21"/>
      <c r="O290" s="21"/>
      <c r="P290" s="21"/>
      <c r="Q290" s="21"/>
    </row>
    <row r="291" spans="13:17" ht="12.75">
      <c r="M291" s="21"/>
      <c r="N291" s="21"/>
      <c r="O291" s="21"/>
      <c r="P291" s="21"/>
      <c r="Q291" s="21"/>
    </row>
    <row r="292" spans="13:17" ht="12.75">
      <c r="M292" s="21"/>
      <c r="N292" s="21"/>
      <c r="O292" s="21"/>
      <c r="P292" s="21"/>
      <c r="Q292" s="21"/>
    </row>
    <row r="293" spans="13:17" ht="12.75">
      <c r="M293" s="21"/>
      <c r="N293" s="21"/>
      <c r="O293" s="21"/>
      <c r="P293" s="21"/>
      <c r="Q293" s="21"/>
    </row>
    <row r="294" spans="13:17" ht="12.75">
      <c r="M294" s="21"/>
      <c r="N294" s="21"/>
      <c r="O294" s="21"/>
      <c r="P294" s="21"/>
      <c r="Q294" s="21"/>
    </row>
    <row r="295" spans="13:17" ht="12.75">
      <c r="M295" s="21"/>
      <c r="N295" s="21"/>
      <c r="O295" s="21"/>
      <c r="P295" s="21"/>
      <c r="Q295" s="21"/>
    </row>
    <row r="296" spans="13:17" ht="12.75">
      <c r="M296" s="21"/>
      <c r="N296" s="21"/>
      <c r="O296" s="21"/>
      <c r="P296" s="21"/>
      <c r="Q296" s="21"/>
    </row>
    <row r="297" spans="13:17" ht="12.75">
      <c r="M297" s="21"/>
      <c r="N297" s="21"/>
      <c r="O297" s="21"/>
      <c r="P297" s="21"/>
      <c r="Q297" s="21"/>
    </row>
    <row r="298" spans="13:17" ht="12.75">
      <c r="M298" s="21"/>
      <c r="N298" s="21"/>
      <c r="O298" s="21"/>
      <c r="P298" s="21"/>
      <c r="Q298" s="21"/>
    </row>
    <row r="299" spans="13:17" ht="12.75">
      <c r="M299" s="21"/>
      <c r="N299" s="21"/>
      <c r="O299" s="21"/>
      <c r="P299" s="21"/>
      <c r="Q299" s="21"/>
    </row>
    <row r="300" spans="13:17" ht="12.75">
      <c r="M300" s="21"/>
      <c r="N300" s="21"/>
      <c r="O300" s="21"/>
      <c r="P300" s="21"/>
      <c r="Q300" s="21"/>
    </row>
    <row r="301" spans="13:17" ht="12.75">
      <c r="M301" s="21"/>
      <c r="N301" s="21"/>
      <c r="O301" s="21"/>
      <c r="P301" s="21"/>
      <c r="Q301" s="21"/>
    </row>
    <row r="302" spans="13:17" ht="12.75">
      <c r="M302" s="21"/>
      <c r="N302" s="21"/>
      <c r="O302" s="21"/>
      <c r="P302" s="21"/>
      <c r="Q302" s="21"/>
    </row>
    <row r="303" spans="13:17" ht="12.75">
      <c r="M303" s="21"/>
      <c r="N303" s="21"/>
      <c r="O303" s="21"/>
      <c r="P303" s="21"/>
      <c r="Q303" s="21"/>
    </row>
    <row r="304" spans="13:17" ht="12.75">
      <c r="M304" s="21"/>
      <c r="N304" s="21"/>
      <c r="O304" s="21"/>
      <c r="P304" s="21"/>
      <c r="Q304" s="21"/>
    </row>
    <row r="305" spans="13:17" ht="12.75">
      <c r="M305" s="21"/>
      <c r="N305" s="21"/>
      <c r="O305" s="21"/>
      <c r="P305" s="21"/>
      <c r="Q305" s="21"/>
    </row>
    <row r="306" spans="13:17" ht="12.75">
      <c r="M306" s="21"/>
      <c r="N306" s="21"/>
      <c r="O306" s="21"/>
      <c r="P306" s="21"/>
      <c r="Q306" s="21"/>
    </row>
    <row r="307" spans="13:17" ht="12.75">
      <c r="M307" s="21"/>
      <c r="N307" s="21"/>
      <c r="O307" s="21"/>
      <c r="P307" s="21"/>
      <c r="Q307" s="21"/>
    </row>
    <row r="308" spans="13:17" ht="12.75">
      <c r="M308" s="21"/>
      <c r="N308" s="21"/>
      <c r="O308" s="21"/>
      <c r="P308" s="21"/>
      <c r="Q308" s="21"/>
    </row>
    <row r="309" spans="13:17" ht="12.75">
      <c r="M309" s="21"/>
      <c r="N309" s="21"/>
      <c r="O309" s="21"/>
      <c r="P309" s="21"/>
      <c r="Q309" s="21"/>
    </row>
    <row r="310" spans="13:17" ht="12.75">
      <c r="M310" s="21"/>
      <c r="N310" s="21"/>
      <c r="O310" s="21"/>
      <c r="P310" s="21"/>
      <c r="Q310" s="21"/>
    </row>
    <row r="311" spans="13:17" ht="12.75">
      <c r="M311" s="21"/>
      <c r="N311" s="21"/>
      <c r="O311" s="21"/>
      <c r="P311" s="21"/>
      <c r="Q311" s="21"/>
    </row>
    <row r="312" spans="13:17" ht="12.75">
      <c r="M312" s="21"/>
      <c r="N312" s="21"/>
      <c r="O312" s="21"/>
      <c r="P312" s="21"/>
      <c r="Q312" s="21"/>
    </row>
    <row r="313" spans="13:17" ht="12.75">
      <c r="M313" s="21"/>
      <c r="N313" s="21"/>
      <c r="O313" s="21"/>
      <c r="P313" s="21"/>
      <c r="Q313" s="21"/>
    </row>
    <row r="314" spans="13:17" ht="12.75">
      <c r="M314" s="21"/>
      <c r="N314" s="21"/>
      <c r="O314" s="21"/>
      <c r="P314" s="21"/>
      <c r="Q314" s="21"/>
    </row>
    <row r="315" spans="13:17" ht="12.75">
      <c r="M315" s="21"/>
      <c r="N315" s="21"/>
      <c r="O315" s="21"/>
      <c r="P315" s="21"/>
      <c r="Q315" s="21"/>
    </row>
    <row r="316" spans="13:17" ht="12.75">
      <c r="M316" s="21"/>
      <c r="N316" s="21"/>
      <c r="O316" s="21"/>
      <c r="P316" s="21"/>
      <c r="Q316" s="21"/>
    </row>
    <row r="317" spans="13:17" ht="12.75">
      <c r="M317" s="21"/>
      <c r="N317" s="21"/>
      <c r="O317" s="21"/>
      <c r="P317" s="21"/>
      <c r="Q317" s="21"/>
    </row>
    <row r="318" spans="13:17" ht="12.75">
      <c r="M318" s="21"/>
      <c r="N318" s="21"/>
      <c r="O318" s="21"/>
      <c r="P318" s="21"/>
      <c r="Q318" s="21"/>
    </row>
    <row r="319" spans="13:17" ht="12.75">
      <c r="M319" s="21"/>
      <c r="N319" s="21"/>
      <c r="O319" s="21"/>
      <c r="P319" s="21"/>
      <c r="Q319" s="21"/>
    </row>
    <row r="320" spans="13:17" ht="12.75">
      <c r="M320" s="21"/>
      <c r="N320" s="21"/>
      <c r="O320" s="21"/>
      <c r="P320" s="21"/>
      <c r="Q320" s="21"/>
    </row>
    <row r="321" spans="13:17" ht="12.75">
      <c r="M321" s="21"/>
      <c r="N321" s="21"/>
      <c r="O321" s="21"/>
      <c r="P321" s="21"/>
      <c r="Q321" s="21"/>
    </row>
    <row r="322" spans="13:17" ht="12.75">
      <c r="M322" s="21"/>
      <c r="N322" s="21"/>
      <c r="O322" s="21"/>
      <c r="P322" s="21"/>
      <c r="Q322" s="21"/>
    </row>
    <row r="323" spans="13:17" ht="12.75">
      <c r="M323" s="21"/>
      <c r="N323" s="21"/>
      <c r="O323" s="21"/>
      <c r="P323" s="21"/>
      <c r="Q323" s="21"/>
    </row>
    <row r="324" spans="13:17" ht="12.75">
      <c r="M324" s="21"/>
      <c r="N324" s="21"/>
      <c r="O324" s="21"/>
      <c r="P324" s="21"/>
      <c r="Q324" s="21"/>
    </row>
    <row r="325" spans="13:17" ht="12.75">
      <c r="M325" s="21"/>
      <c r="N325" s="21"/>
      <c r="O325" s="21"/>
      <c r="P325" s="21"/>
      <c r="Q325" s="21"/>
    </row>
    <row r="326" spans="13:17" ht="12.75">
      <c r="M326" s="21"/>
      <c r="N326" s="21"/>
      <c r="O326" s="21"/>
      <c r="P326" s="21"/>
      <c r="Q326" s="21"/>
    </row>
    <row r="327" spans="13:17" ht="12.75">
      <c r="M327" s="21"/>
      <c r="N327" s="21"/>
      <c r="O327" s="21"/>
      <c r="P327" s="21"/>
      <c r="Q327" s="21"/>
    </row>
    <row r="328" spans="13:17" ht="12.75">
      <c r="M328" s="21"/>
      <c r="N328" s="21"/>
      <c r="O328" s="21"/>
      <c r="P328" s="21"/>
      <c r="Q328" s="21"/>
    </row>
    <row r="329" spans="13:17" ht="12.75">
      <c r="M329" s="21"/>
      <c r="N329" s="21"/>
      <c r="O329" s="21"/>
      <c r="P329" s="21"/>
      <c r="Q329" s="21"/>
    </row>
    <row r="330" spans="13:17" ht="12.75">
      <c r="M330" s="21"/>
      <c r="N330" s="21"/>
      <c r="O330" s="21"/>
      <c r="P330" s="21"/>
      <c r="Q330" s="21"/>
    </row>
    <row r="331" spans="13:17" ht="12.75">
      <c r="M331" s="21"/>
      <c r="N331" s="21"/>
      <c r="O331" s="21"/>
      <c r="P331" s="21"/>
      <c r="Q331" s="21"/>
    </row>
    <row r="332" spans="13:17" ht="12.75">
      <c r="M332" s="21"/>
      <c r="N332" s="21"/>
      <c r="O332" s="21"/>
      <c r="P332" s="21"/>
      <c r="Q332" s="21"/>
    </row>
    <row r="333" spans="13:17" ht="12.75">
      <c r="M333" s="21"/>
      <c r="N333" s="21"/>
      <c r="O333" s="21"/>
      <c r="P333" s="21"/>
      <c r="Q333" s="21"/>
    </row>
    <row r="334" spans="13:17" ht="12.75">
      <c r="M334" s="21"/>
      <c r="N334" s="21"/>
      <c r="O334" s="21"/>
      <c r="P334" s="21"/>
      <c r="Q334" s="21"/>
    </row>
    <row r="335" spans="13:17" ht="12.75">
      <c r="M335" s="21"/>
      <c r="N335" s="21"/>
      <c r="O335" s="21"/>
      <c r="P335" s="21"/>
      <c r="Q335" s="21"/>
    </row>
    <row r="336" spans="13:17" ht="12.75">
      <c r="M336" s="21"/>
      <c r="N336" s="21"/>
      <c r="O336" s="21"/>
      <c r="P336" s="21"/>
      <c r="Q336" s="21"/>
    </row>
    <row r="337" spans="13:17" ht="12.75">
      <c r="M337" s="21"/>
      <c r="N337" s="21"/>
      <c r="O337" s="21"/>
      <c r="P337" s="21"/>
      <c r="Q337" s="21"/>
    </row>
    <row r="338" spans="13:17" ht="12.75">
      <c r="M338" s="21"/>
      <c r="N338" s="21"/>
      <c r="O338" s="21"/>
      <c r="P338" s="21"/>
      <c r="Q338" s="21"/>
    </row>
    <row r="339" spans="13:17" ht="12.75">
      <c r="M339" s="21"/>
      <c r="N339" s="21"/>
      <c r="O339" s="21"/>
      <c r="P339" s="21"/>
      <c r="Q339" s="21"/>
    </row>
    <row r="340" spans="13:17" ht="12.75">
      <c r="M340" s="21"/>
      <c r="N340" s="21"/>
      <c r="O340" s="21"/>
      <c r="P340" s="21"/>
      <c r="Q340" s="21"/>
    </row>
    <row r="341" spans="13:17" ht="12.75">
      <c r="M341" s="21"/>
      <c r="N341" s="21"/>
      <c r="O341" s="21"/>
      <c r="P341" s="21"/>
      <c r="Q341" s="21"/>
    </row>
    <row r="342" spans="13:17" ht="12.75">
      <c r="M342" s="21"/>
      <c r="N342" s="21"/>
      <c r="O342" s="21"/>
      <c r="P342" s="21"/>
      <c r="Q342" s="21"/>
    </row>
    <row r="343" spans="13:17" ht="12.75">
      <c r="M343" s="21"/>
      <c r="N343" s="21"/>
      <c r="O343" s="21"/>
      <c r="P343" s="21"/>
      <c r="Q343" s="21"/>
    </row>
    <row r="344" spans="13:17" ht="12.75">
      <c r="M344" s="21"/>
      <c r="N344" s="21"/>
      <c r="O344" s="21"/>
      <c r="P344" s="21"/>
      <c r="Q344" s="21"/>
    </row>
    <row r="345" spans="13:17" ht="12.75">
      <c r="M345" s="21"/>
      <c r="N345" s="21"/>
      <c r="O345" s="21"/>
      <c r="P345" s="21"/>
      <c r="Q345" s="21"/>
    </row>
    <row r="346" spans="13:17" ht="12.75">
      <c r="M346" s="21"/>
      <c r="N346" s="21"/>
      <c r="O346" s="21"/>
      <c r="P346" s="21"/>
      <c r="Q346" s="21"/>
    </row>
    <row r="347" spans="13:17" ht="12.75">
      <c r="M347" s="21"/>
      <c r="N347" s="21"/>
      <c r="O347" s="21"/>
      <c r="P347" s="21"/>
      <c r="Q347" s="21"/>
    </row>
    <row r="348" spans="13:17" ht="12.75">
      <c r="M348" s="21"/>
      <c r="N348" s="21"/>
      <c r="O348" s="21"/>
      <c r="P348" s="21"/>
      <c r="Q348" s="21"/>
    </row>
    <row r="349" spans="13:17" ht="12.75">
      <c r="M349" s="21"/>
      <c r="N349" s="21"/>
      <c r="O349" s="21"/>
      <c r="P349" s="21"/>
      <c r="Q349" s="21"/>
    </row>
    <row r="350" spans="13:17" ht="12.75">
      <c r="M350" s="21"/>
      <c r="N350" s="21"/>
      <c r="O350" s="21"/>
      <c r="P350" s="21"/>
      <c r="Q350" s="21"/>
    </row>
    <row r="351" spans="13:17" ht="12.75">
      <c r="M351" s="21"/>
      <c r="N351" s="21"/>
      <c r="O351" s="21"/>
      <c r="P351" s="21"/>
      <c r="Q351" s="21"/>
    </row>
    <row r="352" spans="13:17" ht="12.75">
      <c r="M352" s="21"/>
      <c r="N352" s="21"/>
      <c r="O352" s="21"/>
      <c r="P352" s="21"/>
      <c r="Q352" s="21"/>
    </row>
    <row r="353" spans="13:17" ht="12.75">
      <c r="M353" s="21"/>
      <c r="N353" s="21"/>
      <c r="O353" s="21"/>
      <c r="P353" s="21"/>
      <c r="Q353" s="21"/>
    </row>
    <row r="354" spans="13:17" ht="12.75">
      <c r="M354" s="21"/>
      <c r="N354" s="21"/>
      <c r="O354" s="21"/>
      <c r="P354" s="21"/>
      <c r="Q354" s="21"/>
    </row>
    <row r="355" spans="13:17" ht="12.75">
      <c r="M355" s="21"/>
      <c r="N355" s="21"/>
      <c r="O355" s="21"/>
      <c r="P355" s="21"/>
      <c r="Q355" s="21"/>
    </row>
    <row r="356" spans="13:17" ht="12.75">
      <c r="M356" s="21"/>
      <c r="N356" s="21"/>
      <c r="O356" s="21"/>
      <c r="P356" s="21"/>
      <c r="Q356" s="21"/>
    </row>
    <row r="357" spans="13:17" ht="12.75">
      <c r="M357" s="21"/>
      <c r="N357" s="21"/>
      <c r="O357" s="21"/>
      <c r="P357" s="21"/>
      <c r="Q357" s="21"/>
    </row>
    <row r="358" spans="13:17" ht="12.75">
      <c r="M358" s="21"/>
      <c r="N358" s="21"/>
      <c r="O358" s="21"/>
      <c r="P358" s="21"/>
      <c r="Q358" s="21"/>
    </row>
    <row r="359" spans="13:17" ht="12.75">
      <c r="M359" s="21"/>
      <c r="N359" s="21"/>
      <c r="O359" s="21"/>
      <c r="P359" s="21"/>
      <c r="Q359" s="21"/>
    </row>
    <row r="360" spans="13:17" ht="12.75">
      <c r="M360" s="21"/>
      <c r="N360" s="21"/>
      <c r="O360" s="21"/>
      <c r="P360" s="21"/>
      <c r="Q360" s="21"/>
    </row>
    <row r="361" spans="13:17" ht="12.75">
      <c r="M361" s="21"/>
      <c r="N361" s="21"/>
      <c r="O361" s="21"/>
      <c r="P361" s="21"/>
      <c r="Q361" s="21"/>
    </row>
    <row r="362" spans="13:17" ht="12.75">
      <c r="M362" s="21"/>
      <c r="N362" s="21"/>
      <c r="O362" s="21"/>
      <c r="P362" s="21"/>
      <c r="Q362" s="21"/>
    </row>
    <row r="363" spans="13:17" ht="12.75">
      <c r="M363" s="21"/>
      <c r="N363" s="21"/>
      <c r="O363" s="21"/>
      <c r="P363" s="21"/>
      <c r="Q363" s="21"/>
    </row>
    <row r="364" spans="13:17" ht="12.75">
      <c r="M364" s="21"/>
      <c r="N364" s="21"/>
      <c r="O364" s="21"/>
      <c r="P364" s="21"/>
      <c r="Q364" s="21"/>
    </row>
    <row r="365" spans="13:17" ht="12.75">
      <c r="M365" s="21"/>
      <c r="N365" s="21"/>
      <c r="O365" s="21"/>
      <c r="P365" s="21"/>
      <c r="Q365" s="21"/>
    </row>
    <row r="366" spans="13:17" ht="12.75">
      <c r="M366" s="21"/>
      <c r="N366" s="21"/>
      <c r="O366" s="21"/>
      <c r="P366" s="21"/>
      <c r="Q366" s="21"/>
    </row>
    <row r="367" spans="13:17" ht="12.75">
      <c r="M367" s="21"/>
      <c r="N367" s="21"/>
      <c r="O367" s="21"/>
      <c r="P367" s="21"/>
      <c r="Q367" s="21"/>
    </row>
    <row r="368" spans="13:17" ht="12.75">
      <c r="M368" s="21"/>
      <c r="N368" s="21"/>
      <c r="O368" s="21"/>
      <c r="P368" s="21"/>
      <c r="Q368" s="21"/>
    </row>
    <row r="369" spans="13:17" ht="12.75">
      <c r="M369" s="21"/>
      <c r="N369" s="21"/>
      <c r="O369" s="21"/>
      <c r="P369" s="21"/>
      <c r="Q369" s="21"/>
    </row>
    <row r="370" spans="13:17" ht="12.75">
      <c r="M370" s="21"/>
      <c r="N370" s="21"/>
      <c r="O370" s="21"/>
      <c r="P370" s="21"/>
      <c r="Q370" s="21"/>
    </row>
    <row r="371" spans="13:17" ht="12.75">
      <c r="M371" s="21"/>
      <c r="N371" s="21"/>
      <c r="O371" s="21"/>
      <c r="P371" s="21"/>
      <c r="Q371" s="21"/>
    </row>
    <row r="372" spans="13:17" ht="12.75">
      <c r="M372" s="21"/>
      <c r="N372" s="21"/>
      <c r="O372" s="21"/>
      <c r="P372" s="21"/>
      <c r="Q372" s="21"/>
    </row>
    <row r="373" spans="13:17" ht="12.75">
      <c r="M373" s="21"/>
      <c r="N373" s="21"/>
      <c r="O373" s="21"/>
      <c r="P373" s="21"/>
      <c r="Q373" s="21"/>
    </row>
    <row r="374" spans="13:17" ht="12.75">
      <c r="M374" s="21"/>
      <c r="N374" s="21"/>
      <c r="O374" s="21"/>
      <c r="P374" s="21"/>
      <c r="Q374" s="21"/>
    </row>
    <row r="375" spans="13:17" ht="12.75">
      <c r="M375" s="21"/>
      <c r="N375" s="21"/>
      <c r="O375" s="21"/>
      <c r="P375" s="21"/>
      <c r="Q375" s="21"/>
    </row>
    <row r="376" spans="13:17" ht="12.75">
      <c r="M376" s="21"/>
      <c r="N376" s="21"/>
      <c r="O376" s="21"/>
      <c r="P376" s="21"/>
      <c r="Q376" s="21"/>
    </row>
    <row r="377" spans="13:17" ht="12.75">
      <c r="M377" s="21"/>
      <c r="N377" s="21"/>
      <c r="O377" s="21"/>
      <c r="P377" s="21"/>
      <c r="Q377" s="21"/>
    </row>
    <row r="378" spans="13:17" ht="12.75">
      <c r="M378" s="21"/>
      <c r="N378" s="21"/>
      <c r="O378" s="21"/>
      <c r="P378" s="21"/>
      <c r="Q378" s="21"/>
    </row>
    <row r="379" spans="13:17" ht="12.75">
      <c r="M379" s="21"/>
      <c r="N379" s="21"/>
      <c r="O379" s="21"/>
      <c r="P379" s="21"/>
      <c r="Q379" s="21"/>
    </row>
    <row r="380" spans="13:17" ht="12.75">
      <c r="M380" s="21"/>
      <c r="N380" s="21"/>
      <c r="O380" s="21"/>
      <c r="P380" s="21"/>
      <c r="Q380" s="21"/>
    </row>
    <row r="381" spans="13:17" ht="12.75">
      <c r="M381" s="21"/>
      <c r="N381" s="21"/>
      <c r="O381" s="21"/>
      <c r="P381" s="21"/>
      <c r="Q381" s="21"/>
    </row>
    <row r="382" spans="13:17" ht="12.75">
      <c r="M382" s="21"/>
      <c r="N382" s="21"/>
      <c r="O382" s="21"/>
      <c r="P382" s="21"/>
      <c r="Q382" s="21"/>
    </row>
    <row r="383" spans="13:17" ht="12.75">
      <c r="M383" s="21"/>
      <c r="N383" s="21"/>
      <c r="O383" s="21"/>
      <c r="P383" s="21"/>
      <c r="Q383" s="21"/>
    </row>
    <row r="384" spans="13:17" ht="12.75">
      <c r="M384" s="21"/>
      <c r="N384" s="21"/>
      <c r="O384" s="21"/>
      <c r="P384" s="21"/>
      <c r="Q384" s="21"/>
    </row>
    <row r="385" spans="13:17" ht="12.75">
      <c r="M385" s="21"/>
      <c r="N385" s="21"/>
      <c r="O385" s="21"/>
      <c r="P385" s="21"/>
      <c r="Q385" s="21"/>
    </row>
    <row r="386" spans="13:17" ht="12.75">
      <c r="M386" s="21"/>
      <c r="N386" s="21"/>
      <c r="O386" s="21"/>
      <c r="P386" s="21"/>
      <c r="Q386" s="21"/>
    </row>
    <row r="387" spans="13:17" ht="12.75">
      <c r="M387" s="21"/>
      <c r="N387" s="21"/>
      <c r="O387" s="21"/>
      <c r="P387" s="21"/>
      <c r="Q387" s="21"/>
    </row>
    <row r="388" spans="13:17" ht="12.75">
      <c r="M388" s="21"/>
      <c r="N388" s="21"/>
      <c r="O388" s="21"/>
      <c r="P388" s="21"/>
      <c r="Q388" s="21"/>
    </row>
    <row r="389" spans="13:17" ht="12.75">
      <c r="M389" s="21"/>
      <c r="N389" s="21"/>
      <c r="O389" s="21"/>
      <c r="P389" s="21"/>
      <c r="Q389" s="21"/>
    </row>
    <row r="390" spans="13:17" ht="12.75">
      <c r="M390" s="21"/>
      <c r="N390" s="21"/>
      <c r="O390" s="21"/>
      <c r="P390" s="21"/>
      <c r="Q390" s="21"/>
    </row>
    <row r="391" spans="13:17" ht="12.75">
      <c r="M391" s="21"/>
      <c r="N391" s="21"/>
      <c r="O391" s="21"/>
      <c r="P391" s="21"/>
      <c r="Q391" s="21"/>
    </row>
    <row r="392" spans="13:17" ht="12.75">
      <c r="M392" s="21"/>
      <c r="N392" s="21"/>
      <c r="O392" s="21"/>
      <c r="P392" s="21"/>
      <c r="Q392" s="21"/>
    </row>
    <row r="393" spans="13:17" ht="12.75">
      <c r="M393" s="21"/>
      <c r="N393" s="21"/>
      <c r="O393" s="21"/>
      <c r="P393" s="21"/>
      <c r="Q393" s="21"/>
    </row>
    <row r="394" spans="13:17" ht="12.75">
      <c r="M394" s="21"/>
      <c r="N394" s="21"/>
      <c r="O394" s="21"/>
      <c r="P394" s="21"/>
      <c r="Q394" s="21"/>
    </row>
    <row r="395" spans="13:17" ht="12.75">
      <c r="M395" s="21"/>
      <c r="N395" s="21"/>
      <c r="O395" s="21"/>
      <c r="P395" s="21"/>
      <c r="Q395" s="21"/>
    </row>
    <row r="396" spans="13:17" ht="12.75">
      <c r="M396" s="21"/>
      <c r="N396" s="21"/>
      <c r="O396" s="21"/>
      <c r="P396" s="21"/>
      <c r="Q396" s="21"/>
    </row>
    <row r="397" spans="13:17" ht="12.75">
      <c r="M397" s="21"/>
      <c r="N397" s="21"/>
      <c r="O397" s="21"/>
      <c r="P397" s="21"/>
      <c r="Q397" s="21"/>
    </row>
    <row r="398" spans="13:17" ht="12.75">
      <c r="M398" s="21"/>
      <c r="N398" s="21"/>
      <c r="O398" s="21"/>
      <c r="P398" s="21"/>
      <c r="Q398" s="21"/>
    </row>
    <row r="399" spans="13:17" ht="12.75">
      <c r="M399" s="21"/>
      <c r="N399" s="21"/>
      <c r="O399" s="21"/>
      <c r="P399" s="21"/>
      <c r="Q399" s="21"/>
    </row>
    <row r="400" spans="13:17" ht="12.75">
      <c r="M400" s="21"/>
      <c r="N400" s="21"/>
      <c r="O400" s="21"/>
      <c r="P400" s="21"/>
      <c r="Q400" s="21"/>
    </row>
    <row r="401" spans="13:17" ht="12.75">
      <c r="M401" s="21"/>
      <c r="N401" s="21"/>
      <c r="O401" s="21"/>
      <c r="P401" s="21"/>
      <c r="Q401" s="21"/>
    </row>
    <row r="402" spans="13:17" ht="12.75">
      <c r="M402" s="21"/>
      <c r="N402" s="21"/>
      <c r="O402" s="21"/>
      <c r="P402" s="21"/>
      <c r="Q402" s="21"/>
    </row>
    <row r="403" spans="13:17" ht="12.75">
      <c r="M403" s="21"/>
      <c r="N403" s="21"/>
      <c r="O403" s="21"/>
      <c r="P403" s="21"/>
      <c r="Q403" s="21"/>
    </row>
    <row r="404" spans="13:17" ht="12.75">
      <c r="M404" s="21"/>
      <c r="N404" s="21"/>
      <c r="O404" s="21"/>
      <c r="P404" s="21"/>
      <c r="Q404" s="21"/>
    </row>
    <row r="405" spans="13:17" ht="12.75">
      <c r="M405" s="21"/>
      <c r="N405" s="21"/>
      <c r="O405" s="21"/>
      <c r="P405" s="21"/>
      <c r="Q405" s="21"/>
    </row>
    <row r="406" spans="13:17" ht="12.75">
      <c r="M406" s="21"/>
      <c r="N406" s="21"/>
      <c r="O406" s="21"/>
      <c r="P406" s="21"/>
      <c r="Q406" s="21"/>
    </row>
    <row r="407" spans="13:17" ht="12.75">
      <c r="M407" s="21"/>
      <c r="N407" s="21"/>
      <c r="O407" s="21"/>
      <c r="P407" s="21"/>
      <c r="Q407" s="21"/>
    </row>
    <row r="408" spans="13:17" ht="12.75">
      <c r="M408" s="21"/>
      <c r="N408" s="21"/>
      <c r="O408" s="21"/>
      <c r="P408" s="21"/>
      <c r="Q408" s="21"/>
    </row>
    <row r="409" spans="13:17" ht="12.75">
      <c r="M409" s="21"/>
      <c r="N409" s="21"/>
      <c r="O409" s="21"/>
      <c r="P409" s="21"/>
      <c r="Q409" s="21"/>
    </row>
    <row r="410" spans="13:17" ht="12.75">
      <c r="M410" s="21"/>
      <c r="N410" s="21"/>
      <c r="O410" s="21"/>
      <c r="P410" s="21"/>
      <c r="Q410" s="21"/>
    </row>
    <row r="411" spans="13:17" ht="12.75">
      <c r="M411" s="21"/>
      <c r="N411" s="21"/>
      <c r="O411" s="21"/>
      <c r="P411" s="21"/>
      <c r="Q411" s="21"/>
    </row>
    <row r="412" spans="13:17" ht="12.75">
      <c r="M412" s="21"/>
      <c r="N412" s="21"/>
      <c r="O412" s="21"/>
      <c r="P412" s="21"/>
      <c r="Q412" s="21"/>
    </row>
    <row r="413" spans="13:17" ht="12.75">
      <c r="M413" s="21"/>
      <c r="N413" s="21"/>
      <c r="O413" s="21"/>
      <c r="P413" s="21"/>
      <c r="Q413" s="21"/>
    </row>
    <row r="414" spans="13:17" ht="12.75">
      <c r="M414" s="21"/>
      <c r="N414" s="21"/>
      <c r="O414" s="21"/>
      <c r="P414" s="21"/>
      <c r="Q414" s="21"/>
    </row>
    <row r="415" spans="13:17" ht="12.75">
      <c r="M415" s="21"/>
      <c r="N415" s="21"/>
      <c r="O415" s="21"/>
      <c r="P415" s="21"/>
      <c r="Q415" s="21"/>
    </row>
    <row r="416" spans="13:17" ht="12.75">
      <c r="M416" s="21"/>
      <c r="N416" s="21"/>
      <c r="O416" s="21"/>
      <c r="P416" s="21"/>
      <c r="Q416" s="21"/>
    </row>
    <row r="417" spans="13:17" ht="12.75">
      <c r="M417" s="21"/>
      <c r="N417" s="21"/>
      <c r="O417" s="21"/>
      <c r="P417" s="21"/>
      <c r="Q417" s="21"/>
    </row>
    <row r="418" spans="13:17" ht="12.75">
      <c r="M418" s="21"/>
      <c r="N418" s="21"/>
      <c r="O418" s="21"/>
      <c r="P418" s="21"/>
      <c r="Q418" s="21"/>
    </row>
    <row r="419" spans="13:17" ht="12.75">
      <c r="M419" s="21"/>
      <c r="N419" s="21"/>
      <c r="O419" s="21"/>
      <c r="P419" s="21"/>
      <c r="Q419" s="21"/>
    </row>
    <row r="420" spans="13:17" ht="12.75">
      <c r="M420" s="21"/>
      <c r="N420" s="21"/>
      <c r="O420" s="21"/>
      <c r="P420" s="21"/>
      <c r="Q420" s="21"/>
    </row>
    <row r="421" spans="13:17" ht="12.75">
      <c r="M421" s="21"/>
      <c r="N421" s="21"/>
      <c r="O421" s="21"/>
      <c r="P421" s="21"/>
      <c r="Q421" s="21"/>
    </row>
    <row r="422" spans="13:17" ht="12.75">
      <c r="M422" s="21"/>
      <c r="N422" s="21"/>
      <c r="O422" s="21"/>
      <c r="P422" s="21"/>
      <c r="Q422" s="21"/>
    </row>
    <row r="423" spans="13:17" ht="12.75">
      <c r="M423" s="21"/>
      <c r="N423" s="21"/>
      <c r="O423" s="21"/>
      <c r="P423" s="21"/>
      <c r="Q423" s="21"/>
    </row>
    <row r="424" spans="13:17" ht="12.75">
      <c r="M424" s="21"/>
      <c r="N424" s="21"/>
      <c r="O424" s="21"/>
      <c r="P424" s="21"/>
      <c r="Q424" s="21"/>
    </row>
    <row r="425" spans="13:17" ht="12.75">
      <c r="M425" s="21"/>
      <c r="N425" s="21"/>
      <c r="O425" s="21"/>
      <c r="P425" s="21"/>
      <c r="Q425" s="21"/>
    </row>
    <row r="426" spans="13:17" ht="12.75">
      <c r="M426" s="21"/>
      <c r="N426" s="21"/>
      <c r="O426" s="21"/>
      <c r="P426" s="21"/>
      <c r="Q426" s="21"/>
    </row>
    <row r="427" spans="13:17" ht="12.75">
      <c r="M427" s="21"/>
      <c r="N427" s="21"/>
      <c r="O427" s="21"/>
      <c r="P427" s="21"/>
      <c r="Q427" s="21"/>
    </row>
    <row r="428" spans="13:17" ht="12.75">
      <c r="M428" s="21"/>
      <c r="N428" s="21"/>
      <c r="O428" s="21"/>
      <c r="P428" s="21"/>
      <c r="Q428" s="21"/>
    </row>
    <row r="429" spans="13:17" ht="12.75">
      <c r="M429" s="21"/>
      <c r="N429" s="21"/>
      <c r="O429" s="21"/>
      <c r="P429" s="21"/>
      <c r="Q429" s="21"/>
    </row>
    <row r="430" spans="13:17" ht="12.75">
      <c r="M430" s="21"/>
      <c r="N430" s="21"/>
      <c r="O430" s="21"/>
      <c r="P430" s="21"/>
      <c r="Q430" s="21"/>
    </row>
    <row r="431" spans="13:17" ht="12.75">
      <c r="M431" s="21"/>
      <c r="N431" s="21"/>
      <c r="O431" s="21"/>
      <c r="P431" s="21"/>
      <c r="Q431" s="21"/>
    </row>
    <row r="432" spans="13:17" ht="12.75">
      <c r="M432" s="21"/>
      <c r="N432" s="21"/>
      <c r="O432" s="21"/>
      <c r="P432" s="21"/>
      <c r="Q432" s="21"/>
    </row>
    <row r="433" spans="13:17" ht="12.75">
      <c r="M433" s="21"/>
      <c r="N433" s="21"/>
      <c r="O433" s="21"/>
      <c r="P433" s="21"/>
      <c r="Q433" s="21"/>
    </row>
    <row r="434" spans="13:17" ht="12.75">
      <c r="M434" s="21"/>
      <c r="N434" s="21"/>
      <c r="O434" s="21"/>
      <c r="P434" s="21"/>
      <c r="Q434" s="21"/>
    </row>
    <row r="435" spans="13:17" ht="12.75">
      <c r="M435" s="21"/>
      <c r="N435" s="21"/>
      <c r="O435" s="21"/>
      <c r="P435" s="21"/>
      <c r="Q435" s="21"/>
    </row>
    <row r="436" spans="13:17" ht="12.75">
      <c r="M436" s="21"/>
      <c r="N436" s="21"/>
      <c r="O436" s="21"/>
      <c r="P436" s="21"/>
      <c r="Q436" s="21"/>
    </row>
    <row r="437" spans="13:17" ht="12.75">
      <c r="M437" s="21"/>
      <c r="N437" s="21"/>
      <c r="O437" s="21"/>
      <c r="P437" s="21"/>
      <c r="Q437" s="21"/>
    </row>
    <row r="438" spans="13:17" ht="12.75">
      <c r="M438" s="21"/>
      <c r="N438" s="21"/>
      <c r="O438" s="21"/>
      <c r="P438" s="21"/>
      <c r="Q438" s="21"/>
    </row>
    <row r="439" spans="13:17" ht="12.75">
      <c r="M439" s="21"/>
      <c r="N439" s="21"/>
      <c r="O439" s="21"/>
      <c r="P439" s="21"/>
      <c r="Q439" s="21"/>
    </row>
    <row r="440" spans="13:17" ht="12.75">
      <c r="M440" s="21"/>
      <c r="N440" s="21"/>
      <c r="O440" s="21"/>
      <c r="P440" s="21"/>
      <c r="Q440" s="21"/>
    </row>
    <row r="441" spans="13:17" ht="12.75">
      <c r="M441" s="21"/>
      <c r="N441" s="21"/>
      <c r="O441" s="21"/>
      <c r="P441" s="21"/>
      <c r="Q441" s="21"/>
    </row>
    <row r="442" spans="13:17" ht="12.75">
      <c r="M442" s="21"/>
      <c r="N442" s="21"/>
      <c r="O442" s="21"/>
      <c r="P442" s="21"/>
      <c r="Q442" s="21"/>
    </row>
    <row r="443" spans="13:17" ht="12.75">
      <c r="M443" s="21"/>
      <c r="N443" s="21"/>
      <c r="O443" s="21"/>
      <c r="P443" s="21"/>
      <c r="Q443" s="21"/>
    </row>
    <row r="444" spans="13:17" ht="12.75">
      <c r="M444" s="21"/>
      <c r="N444" s="21"/>
      <c r="O444" s="21"/>
      <c r="P444" s="21"/>
      <c r="Q444" s="21"/>
    </row>
    <row r="445" spans="13:17" ht="12.75">
      <c r="M445" s="21"/>
      <c r="N445" s="21"/>
      <c r="O445" s="21"/>
      <c r="P445" s="21"/>
      <c r="Q445" s="21"/>
    </row>
    <row r="446" spans="13:17" ht="12.75">
      <c r="M446" s="21"/>
      <c r="N446" s="21"/>
      <c r="O446" s="21"/>
      <c r="P446" s="21"/>
      <c r="Q446" s="21"/>
    </row>
    <row r="447" spans="13:17" ht="12.75">
      <c r="M447" s="21"/>
      <c r="N447" s="21"/>
      <c r="O447" s="21"/>
      <c r="P447" s="21"/>
      <c r="Q447" s="21"/>
    </row>
    <row r="448" spans="13:17" ht="12.75">
      <c r="M448" s="21"/>
      <c r="N448" s="21"/>
      <c r="O448" s="21"/>
      <c r="P448" s="21"/>
      <c r="Q448" s="21"/>
    </row>
    <row r="449" spans="13:17" ht="12.75">
      <c r="M449" s="21"/>
      <c r="N449" s="21"/>
      <c r="O449" s="21"/>
      <c r="P449" s="21"/>
      <c r="Q449" s="21"/>
    </row>
    <row r="450" spans="13:17" ht="12.75">
      <c r="M450" s="21"/>
      <c r="N450" s="21"/>
      <c r="O450" s="21"/>
      <c r="P450" s="21"/>
      <c r="Q450" s="21"/>
    </row>
    <row r="451" spans="13:17" ht="12.75">
      <c r="M451" s="21"/>
      <c r="N451" s="21"/>
      <c r="O451" s="21"/>
      <c r="P451" s="21"/>
      <c r="Q451" s="21"/>
    </row>
    <row r="452" spans="13:17" ht="12.75">
      <c r="M452" s="21"/>
      <c r="N452" s="21"/>
      <c r="O452" s="21"/>
      <c r="P452" s="21"/>
      <c r="Q452" s="21"/>
    </row>
    <row r="453" spans="13:17" ht="12.75">
      <c r="M453" s="21"/>
      <c r="N453" s="21"/>
      <c r="O453" s="21"/>
      <c r="P453" s="21"/>
      <c r="Q453" s="21"/>
    </row>
    <row r="454" spans="13:17" ht="12.75">
      <c r="M454" s="21"/>
      <c r="N454" s="21"/>
      <c r="O454" s="21"/>
      <c r="P454" s="21"/>
      <c r="Q454" s="21"/>
    </row>
    <row r="455" spans="13:17" ht="12.75">
      <c r="M455" s="21"/>
      <c r="N455" s="21"/>
      <c r="O455" s="21"/>
      <c r="P455" s="21"/>
      <c r="Q455" s="21"/>
    </row>
    <row r="456" spans="13:17" ht="12.75">
      <c r="M456" s="21"/>
      <c r="N456" s="21"/>
      <c r="O456" s="21"/>
      <c r="P456" s="21"/>
      <c r="Q456" s="21"/>
    </row>
    <row r="457" spans="13:17" ht="12.75">
      <c r="M457" s="21"/>
      <c r="N457" s="21"/>
      <c r="O457" s="21"/>
      <c r="P457" s="21"/>
      <c r="Q457" s="21"/>
    </row>
    <row r="458" spans="13:17" ht="12.75">
      <c r="M458" s="21"/>
      <c r="N458" s="21"/>
      <c r="O458" s="21"/>
      <c r="P458" s="21"/>
      <c r="Q458" s="21"/>
    </row>
    <row r="459" spans="13:17" ht="12.75">
      <c r="M459" s="21"/>
      <c r="N459" s="21"/>
      <c r="O459" s="21"/>
      <c r="P459" s="21"/>
      <c r="Q459" s="21"/>
    </row>
    <row r="460" spans="13:17" ht="12.75">
      <c r="M460" s="21"/>
      <c r="N460" s="21"/>
      <c r="O460" s="21"/>
      <c r="P460" s="21"/>
      <c r="Q460" s="21"/>
    </row>
    <row r="461" spans="13:17" ht="12.75">
      <c r="M461" s="21"/>
      <c r="N461" s="21"/>
      <c r="O461" s="21"/>
      <c r="P461" s="21"/>
      <c r="Q461" s="21"/>
    </row>
    <row r="462" spans="13:17" ht="12.75">
      <c r="M462" s="21"/>
      <c r="N462" s="21"/>
      <c r="O462" s="21"/>
      <c r="P462" s="21"/>
      <c r="Q462" s="21"/>
    </row>
    <row r="463" spans="13:17" ht="12.75">
      <c r="M463" s="21"/>
      <c r="N463" s="21"/>
      <c r="O463" s="21"/>
      <c r="P463" s="21"/>
      <c r="Q463" s="21"/>
    </row>
    <row r="464" spans="13:17" ht="12.75">
      <c r="M464" s="21"/>
      <c r="N464" s="21"/>
      <c r="O464" s="21"/>
      <c r="P464" s="21"/>
      <c r="Q464" s="21"/>
    </row>
    <row r="465" spans="13:17" ht="12.75">
      <c r="M465" s="21"/>
      <c r="N465" s="21"/>
      <c r="O465" s="21"/>
      <c r="P465" s="21"/>
      <c r="Q465" s="21"/>
    </row>
    <row r="466" spans="13:17" ht="12.75">
      <c r="M466" s="21"/>
      <c r="N466" s="21"/>
      <c r="O466" s="21"/>
      <c r="P466" s="21"/>
      <c r="Q466" s="21"/>
    </row>
    <row r="467" spans="13:17" ht="12.75">
      <c r="M467" s="21"/>
      <c r="N467" s="21"/>
      <c r="O467" s="21"/>
      <c r="P467" s="21"/>
      <c r="Q467" s="21"/>
    </row>
    <row r="468" spans="13:17" ht="12.75">
      <c r="M468" s="21"/>
      <c r="N468" s="21"/>
      <c r="O468" s="21"/>
      <c r="P468" s="21"/>
      <c r="Q468" s="21"/>
    </row>
    <row r="469" spans="13:17" ht="12.75">
      <c r="M469" s="21"/>
      <c r="N469" s="21"/>
      <c r="O469" s="21"/>
      <c r="P469" s="21"/>
      <c r="Q469" s="21"/>
    </row>
    <row r="470" spans="13:17" ht="12.75">
      <c r="M470" s="21"/>
      <c r="N470" s="21"/>
      <c r="O470" s="21"/>
      <c r="P470" s="21"/>
      <c r="Q470" s="21"/>
    </row>
    <row r="471" spans="13:17" ht="12.75">
      <c r="M471" s="21"/>
      <c r="N471" s="21"/>
      <c r="O471" s="21"/>
      <c r="P471" s="21"/>
      <c r="Q471" s="21"/>
    </row>
    <row r="472" spans="13:17" ht="12.75">
      <c r="M472" s="21"/>
      <c r="N472" s="21"/>
      <c r="O472" s="21"/>
      <c r="P472" s="21"/>
      <c r="Q472" s="21"/>
    </row>
    <row r="473" spans="13:17" ht="12.75">
      <c r="M473" s="21"/>
      <c r="N473" s="21"/>
      <c r="O473" s="21"/>
      <c r="P473" s="21"/>
      <c r="Q473" s="21"/>
    </row>
    <row r="474" spans="13:17" ht="12.75">
      <c r="M474" s="21"/>
      <c r="N474" s="21"/>
      <c r="O474" s="21"/>
      <c r="P474" s="21"/>
      <c r="Q474" s="21"/>
    </row>
    <row r="475" spans="13:17" ht="12.75">
      <c r="M475" s="21"/>
      <c r="N475" s="21"/>
      <c r="O475" s="21"/>
      <c r="P475" s="21"/>
      <c r="Q475" s="21"/>
    </row>
    <row r="476" spans="13:17" ht="12.75">
      <c r="M476" s="21"/>
      <c r="N476" s="21"/>
      <c r="O476" s="21"/>
      <c r="P476" s="21"/>
      <c r="Q476" s="21"/>
    </row>
    <row r="477" spans="13:17" ht="12.75">
      <c r="M477" s="21"/>
      <c r="N477" s="21"/>
      <c r="O477" s="21"/>
      <c r="P477" s="21"/>
      <c r="Q477" s="21"/>
    </row>
    <row r="478" spans="13:17" ht="12.75">
      <c r="M478" s="21"/>
      <c r="N478" s="21"/>
      <c r="O478" s="21"/>
      <c r="P478" s="21"/>
      <c r="Q478" s="21"/>
    </row>
    <row r="479" spans="13:17" ht="12.75">
      <c r="M479" s="21"/>
      <c r="N479" s="21"/>
      <c r="O479" s="21"/>
      <c r="P479" s="21"/>
      <c r="Q479" s="21"/>
    </row>
    <row r="480" spans="13:17" ht="12.75">
      <c r="M480" s="21"/>
      <c r="N480" s="21"/>
      <c r="O480" s="21"/>
      <c r="P480" s="21"/>
      <c r="Q480" s="21"/>
    </row>
    <row r="481" spans="13:17" ht="12.75">
      <c r="M481" s="21"/>
      <c r="N481" s="21"/>
      <c r="O481" s="21"/>
      <c r="P481" s="21"/>
      <c r="Q481" s="21"/>
    </row>
    <row r="482" spans="13:17" ht="12.75">
      <c r="M482" s="21"/>
      <c r="N482" s="21"/>
      <c r="O482" s="21"/>
      <c r="P482" s="21"/>
      <c r="Q482" s="21"/>
    </row>
    <row r="483" spans="13:17" ht="12.75">
      <c r="M483" s="21"/>
      <c r="N483" s="21"/>
      <c r="O483" s="21"/>
      <c r="P483" s="21"/>
      <c r="Q483" s="21"/>
    </row>
    <row r="484" spans="13:17" ht="12.75">
      <c r="M484" s="21"/>
      <c r="N484" s="21"/>
      <c r="O484" s="21"/>
      <c r="P484" s="21"/>
      <c r="Q484" s="21"/>
    </row>
    <row r="485" spans="13:17" ht="12.75">
      <c r="M485" s="21"/>
      <c r="N485" s="21"/>
      <c r="O485" s="21"/>
      <c r="P485" s="21"/>
      <c r="Q485" s="21"/>
    </row>
    <row r="486" spans="13:17" ht="12.75">
      <c r="M486" s="21"/>
      <c r="N486" s="21"/>
      <c r="O486" s="21"/>
      <c r="P486" s="21"/>
      <c r="Q486" s="21"/>
    </row>
    <row r="487" spans="13:17" ht="12.75">
      <c r="M487" s="21"/>
      <c r="N487" s="21"/>
      <c r="O487" s="21"/>
      <c r="P487" s="21"/>
      <c r="Q487" s="21"/>
    </row>
    <row r="488" spans="13:17" ht="12.75">
      <c r="M488" s="21"/>
      <c r="N488" s="21"/>
      <c r="O488" s="21"/>
      <c r="P488" s="21"/>
      <c r="Q488" s="21"/>
    </row>
    <row r="489" spans="13:17" ht="12.75">
      <c r="M489" s="21"/>
      <c r="N489" s="21"/>
      <c r="O489" s="21"/>
      <c r="P489" s="21"/>
      <c r="Q489" s="21"/>
    </row>
    <row r="490" spans="13:17" ht="12.75">
      <c r="M490" s="21"/>
      <c r="N490" s="21"/>
      <c r="O490" s="21"/>
      <c r="P490" s="21"/>
      <c r="Q490" s="21"/>
    </row>
    <row r="491" spans="13:17" ht="12.75">
      <c r="M491" s="21"/>
      <c r="N491" s="21"/>
      <c r="O491" s="21"/>
      <c r="P491" s="21"/>
      <c r="Q491" s="21"/>
    </row>
    <row r="492" spans="13:17" ht="12.75">
      <c r="M492" s="21"/>
      <c r="N492" s="21"/>
      <c r="O492" s="21"/>
      <c r="P492" s="21"/>
      <c r="Q492" s="21"/>
    </row>
    <row r="493" spans="13:17" ht="12.75">
      <c r="M493" s="21"/>
      <c r="N493" s="21"/>
      <c r="O493" s="21"/>
      <c r="P493" s="21"/>
      <c r="Q493" s="21"/>
    </row>
    <row r="494" spans="13:17" ht="12.75">
      <c r="M494" s="21"/>
      <c r="N494" s="21"/>
      <c r="O494" s="21"/>
      <c r="P494" s="21"/>
      <c r="Q494" s="21"/>
    </row>
    <row r="495" spans="13:17" ht="12.75">
      <c r="M495" s="21"/>
      <c r="N495" s="21"/>
      <c r="O495" s="21"/>
      <c r="P495" s="21"/>
      <c r="Q495" s="21"/>
    </row>
    <row r="496" spans="13:17" ht="12.75">
      <c r="M496" s="21"/>
      <c r="N496" s="21"/>
      <c r="O496" s="21"/>
      <c r="P496" s="21"/>
      <c r="Q496" s="21"/>
    </row>
    <row r="497" spans="13:17" ht="12.75">
      <c r="M497" s="21"/>
      <c r="N497" s="21"/>
      <c r="O497" s="21"/>
      <c r="P497" s="21"/>
      <c r="Q497" s="21"/>
    </row>
    <row r="498" spans="13:17" ht="12.75">
      <c r="M498" s="21"/>
      <c r="N498" s="21"/>
      <c r="O498" s="21"/>
      <c r="P498" s="21"/>
      <c r="Q498" s="21"/>
    </row>
    <row r="499" spans="13:17" ht="12.75">
      <c r="M499" s="21"/>
      <c r="N499" s="21"/>
      <c r="O499" s="21"/>
      <c r="P499" s="21"/>
      <c r="Q499" s="21"/>
    </row>
    <row r="500" spans="13:17" ht="12.75">
      <c r="M500" s="21"/>
      <c r="N500" s="21"/>
      <c r="O500" s="21"/>
      <c r="P500" s="21"/>
      <c r="Q500" s="21"/>
    </row>
    <row r="501" spans="13:17" ht="12.75">
      <c r="M501" s="21"/>
      <c r="N501" s="21"/>
      <c r="O501" s="21"/>
      <c r="P501" s="21"/>
      <c r="Q501" s="21"/>
    </row>
    <row r="502" spans="13:17" ht="12.75">
      <c r="M502" s="21"/>
      <c r="N502" s="21"/>
      <c r="O502" s="21"/>
      <c r="P502" s="21"/>
      <c r="Q502" s="21"/>
    </row>
    <row r="503" spans="13:17" ht="12.75">
      <c r="M503" s="21"/>
      <c r="N503" s="21"/>
      <c r="O503" s="21"/>
      <c r="P503" s="21"/>
      <c r="Q503" s="21"/>
    </row>
    <row r="504" spans="13:17" ht="12.75">
      <c r="M504" s="21"/>
      <c r="N504" s="21"/>
      <c r="O504" s="21"/>
      <c r="P504" s="21"/>
      <c r="Q504" s="21"/>
    </row>
    <row r="505" spans="13:17" ht="12.75">
      <c r="M505" s="21"/>
      <c r="N505" s="21"/>
      <c r="O505" s="21"/>
      <c r="P505" s="21"/>
      <c r="Q505" s="21"/>
    </row>
    <row r="506" spans="13:17" ht="12.75">
      <c r="M506" s="21"/>
      <c r="N506" s="21"/>
      <c r="O506" s="21"/>
      <c r="P506" s="21"/>
      <c r="Q506" s="21"/>
    </row>
    <row r="507" spans="13:17" ht="12.75">
      <c r="M507" s="21"/>
      <c r="N507" s="21"/>
      <c r="O507" s="21"/>
      <c r="P507" s="21"/>
      <c r="Q507" s="21"/>
    </row>
    <row r="508" spans="13:17" ht="12.75">
      <c r="M508" s="21"/>
      <c r="N508" s="21"/>
      <c r="O508" s="21"/>
      <c r="P508" s="21"/>
      <c r="Q508" s="21"/>
    </row>
    <row r="509" spans="13:17" ht="12.75">
      <c r="M509" s="21"/>
      <c r="N509" s="21"/>
      <c r="O509" s="21"/>
      <c r="P509" s="21"/>
      <c r="Q509" s="21"/>
    </row>
    <row r="510" spans="13:17" ht="12.75">
      <c r="M510" s="21"/>
      <c r="N510" s="21"/>
      <c r="O510" s="21"/>
      <c r="P510" s="21"/>
      <c r="Q510" s="21"/>
    </row>
    <row r="511" spans="13:17" ht="12.75">
      <c r="M511" s="21"/>
      <c r="N511" s="21"/>
      <c r="O511" s="21"/>
      <c r="P511" s="21"/>
      <c r="Q511" s="21"/>
    </row>
    <row r="512" spans="13:17" ht="12.75">
      <c r="M512" s="21"/>
      <c r="N512" s="21"/>
      <c r="O512" s="21"/>
      <c r="P512" s="21"/>
      <c r="Q512" s="21"/>
    </row>
    <row r="513" spans="13:17" ht="12.75">
      <c r="M513" s="21"/>
      <c r="N513" s="21"/>
      <c r="O513" s="21"/>
      <c r="P513" s="21"/>
      <c r="Q513" s="21"/>
    </row>
    <row r="514" spans="13:17" ht="12.75">
      <c r="M514" s="21"/>
      <c r="N514" s="21"/>
      <c r="O514" s="21"/>
      <c r="P514" s="21"/>
      <c r="Q514" s="21"/>
    </row>
    <row r="515" spans="13:17" ht="12.75">
      <c r="M515" s="21"/>
      <c r="N515" s="21"/>
      <c r="O515" s="21"/>
      <c r="P515" s="21"/>
      <c r="Q515" s="21"/>
    </row>
    <row r="516" spans="13:17" ht="12.75">
      <c r="M516" s="21"/>
      <c r="N516" s="21"/>
      <c r="O516" s="21"/>
      <c r="P516" s="21"/>
      <c r="Q516" s="21"/>
    </row>
    <row r="517" spans="13:17" ht="12.75">
      <c r="M517" s="21"/>
      <c r="N517" s="21"/>
      <c r="O517" s="21"/>
      <c r="P517" s="21"/>
      <c r="Q517" s="21"/>
    </row>
    <row r="518" spans="13:17" ht="12.75">
      <c r="M518" s="21"/>
      <c r="N518" s="21"/>
      <c r="O518" s="21"/>
      <c r="P518" s="21"/>
      <c r="Q518" s="21"/>
    </row>
    <row r="519" spans="13:17" ht="12.75">
      <c r="M519" s="21"/>
      <c r="N519" s="21"/>
      <c r="O519" s="21"/>
      <c r="P519" s="21"/>
      <c r="Q519" s="21"/>
    </row>
    <row r="520" spans="13:17" ht="12.75">
      <c r="M520" s="21"/>
      <c r="N520" s="21"/>
      <c r="O520" s="21"/>
      <c r="P520" s="21"/>
      <c r="Q520" s="21"/>
    </row>
    <row r="521" spans="13:17" ht="12.75">
      <c r="M521" s="21"/>
      <c r="N521" s="21"/>
      <c r="O521" s="21"/>
      <c r="P521" s="21"/>
      <c r="Q521" s="21"/>
    </row>
    <row r="522" spans="13:17" ht="12.75">
      <c r="M522" s="21"/>
      <c r="N522" s="21"/>
      <c r="O522" s="21"/>
      <c r="P522" s="21"/>
      <c r="Q522" s="21"/>
    </row>
    <row r="523" spans="13:17" ht="12.75">
      <c r="M523" s="21"/>
      <c r="N523" s="21"/>
      <c r="O523" s="21"/>
      <c r="P523" s="21"/>
      <c r="Q523" s="21"/>
    </row>
    <row r="524" spans="13:17" ht="12.75">
      <c r="M524" s="21"/>
      <c r="N524" s="21"/>
      <c r="O524" s="21"/>
      <c r="P524" s="21"/>
      <c r="Q524" s="21"/>
    </row>
    <row r="525" spans="13:17" ht="12.75">
      <c r="M525" s="21"/>
      <c r="N525" s="21"/>
      <c r="O525" s="21"/>
      <c r="P525" s="21"/>
      <c r="Q525" s="21"/>
    </row>
    <row r="526" spans="13:17" ht="12.75">
      <c r="M526" s="21"/>
      <c r="N526" s="21"/>
      <c r="O526" s="21"/>
      <c r="P526" s="21"/>
      <c r="Q526" s="21"/>
    </row>
    <row r="527" spans="13:17" ht="12.75">
      <c r="M527" s="21"/>
      <c r="N527" s="21"/>
      <c r="O527" s="21"/>
      <c r="P527" s="21"/>
      <c r="Q527" s="21"/>
    </row>
    <row r="528" spans="13:17" ht="12.75">
      <c r="M528" s="21"/>
      <c r="N528" s="21"/>
      <c r="O528" s="21"/>
      <c r="P528" s="21"/>
      <c r="Q528" s="21"/>
    </row>
    <row r="529" spans="13:17" ht="12.75">
      <c r="M529" s="21"/>
      <c r="N529" s="21"/>
      <c r="O529" s="21"/>
      <c r="P529" s="21"/>
      <c r="Q529" s="21"/>
    </row>
    <row r="530" spans="13:17" ht="12.75">
      <c r="M530" s="21"/>
      <c r="N530" s="21"/>
      <c r="O530" s="21"/>
      <c r="P530" s="21"/>
      <c r="Q530" s="21"/>
    </row>
    <row r="531" spans="13:17" ht="12.75">
      <c r="M531" s="21"/>
      <c r="N531" s="21"/>
      <c r="O531" s="21"/>
      <c r="P531" s="21"/>
      <c r="Q531" s="21"/>
    </row>
    <row r="532" spans="13:17" ht="12.75">
      <c r="M532" s="21"/>
      <c r="N532" s="21"/>
      <c r="O532" s="21"/>
      <c r="P532" s="21"/>
      <c r="Q532" s="21"/>
    </row>
    <row r="533" spans="13:17" ht="12.75">
      <c r="M533" s="21"/>
      <c r="N533" s="21"/>
      <c r="O533" s="21"/>
      <c r="P533" s="21"/>
      <c r="Q533" s="21"/>
    </row>
    <row r="534" spans="13:17" ht="12.75">
      <c r="M534" s="21"/>
      <c r="N534" s="21"/>
      <c r="O534" s="21"/>
      <c r="P534" s="21"/>
      <c r="Q534" s="21"/>
    </row>
    <row r="535" spans="13:17" ht="12.75">
      <c r="M535" s="21"/>
      <c r="N535" s="21"/>
      <c r="O535" s="21"/>
      <c r="P535" s="21"/>
      <c r="Q535" s="21"/>
    </row>
    <row r="536" spans="13:17" ht="12.75">
      <c r="M536" s="21"/>
      <c r="N536" s="21"/>
      <c r="O536" s="21"/>
      <c r="P536" s="21"/>
      <c r="Q536" s="21"/>
    </row>
    <row r="537" spans="13:17" ht="12.75">
      <c r="M537" s="21"/>
      <c r="N537" s="21"/>
      <c r="O537" s="21"/>
      <c r="P537" s="21"/>
      <c r="Q537" s="21"/>
    </row>
    <row r="538" spans="13:17" ht="12.75">
      <c r="M538" s="21"/>
      <c r="N538" s="21"/>
      <c r="O538" s="21"/>
      <c r="P538" s="21"/>
      <c r="Q538" s="21"/>
    </row>
    <row r="539" spans="13:17" ht="12.75">
      <c r="M539" s="21"/>
      <c r="N539" s="21"/>
      <c r="O539" s="21"/>
      <c r="P539" s="21"/>
      <c r="Q539" s="21"/>
    </row>
    <row r="540" spans="13:17" ht="12.75">
      <c r="M540" s="21"/>
      <c r="N540" s="21"/>
      <c r="O540" s="21"/>
      <c r="P540" s="21"/>
      <c r="Q540" s="21"/>
    </row>
    <row r="541" spans="13:17" ht="12.75">
      <c r="M541" s="21"/>
      <c r="N541" s="21"/>
      <c r="O541" s="21"/>
      <c r="P541" s="21"/>
      <c r="Q541" s="21"/>
    </row>
    <row r="542" spans="13:17" ht="12.75">
      <c r="M542" s="21"/>
      <c r="N542" s="21"/>
      <c r="O542" s="21"/>
      <c r="P542" s="21"/>
      <c r="Q542" s="21"/>
    </row>
    <row r="543" spans="13:17" ht="12.75">
      <c r="M543" s="21"/>
      <c r="N543" s="21"/>
      <c r="O543" s="21"/>
      <c r="P543" s="21"/>
      <c r="Q543" s="21"/>
    </row>
    <row r="544" spans="13:17" ht="12.75">
      <c r="M544" s="21"/>
      <c r="N544" s="21"/>
      <c r="O544" s="21"/>
      <c r="P544" s="21"/>
      <c r="Q544" s="21"/>
    </row>
    <row r="545" spans="13:17" ht="12.75">
      <c r="M545" s="21"/>
      <c r="N545" s="21"/>
      <c r="O545" s="21"/>
      <c r="P545" s="21"/>
      <c r="Q545" s="21"/>
    </row>
    <row r="546" spans="13:17" ht="12.75">
      <c r="M546" s="21"/>
      <c r="N546" s="21"/>
      <c r="O546" s="21"/>
      <c r="P546" s="21"/>
      <c r="Q546" s="21"/>
    </row>
    <row r="547" spans="13:17" ht="12.75">
      <c r="M547" s="21"/>
      <c r="N547" s="21"/>
      <c r="O547" s="21"/>
      <c r="P547" s="21"/>
      <c r="Q547" s="21"/>
    </row>
    <row r="548" spans="13:17" ht="12.75">
      <c r="M548" s="21"/>
      <c r="N548" s="21"/>
      <c r="O548" s="21"/>
      <c r="P548" s="21"/>
      <c r="Q548" s="21"/>
    </row>
    <row r="549" spans="13:17" ht="12.75">
      <c r="M549" s="21"/>
      <c r="N549" s="21"/>
      <c r="O549" s="21"/>
      <c r="P549" s="21"/>
      <c r="Q549" s="21"/>
    </row>
    <row r="550" spans="13:17" ht="12.75">
      <c r="M550" s="21"/>
      <c r="N550" s="21"/>
      <c r="O550" s="21"/>
      <c r="P550" s="21"/>
      <c r="Q550" s="21"/>
    </row>
    <row r="551" spans="13:17" ht="12.75">
      <c r="M551" s="21"/>
      <c r="N551" s="21"/>
      <c r="O551" s="21"/>
      <c r="P551" s="21"/>
      <c r="Q551" s="21"/>
    </row>
    <row r="552" spans="13:17" ht="12.75">
      <c r="M552" s="21"/>
      <c r="N552" s="21"/>
      <c r="O552" s="21"/>
      <c r="P552" s="21"/>
      <c r="Q552" s="21"/>
    </row>
    <row r="553" spans="13:17" ht="12.75">
      <c r="M553" s="21"/>
      <c r="N553" s="21"/>
      <c r="O553" s="21"/>
      <c r="P553" s="21"/>
      <c r="Q553" s="21"/>
    </row>
    <row r="554" spans="13:17" ht="12.75">
      <c r="M554" s="21"/>
      <c r="N554" s="21"/>
      <c r="O554" s="21"/>
      <c r="P554" s="21"/>
      <c r="Q554" s="21"/>
    </row>
    <row r="555" spans="13:17" ht="12.75">
      <c r="M555" s="21"/>
      <c r="N555" s="21"/>
      <c r="O555" s="21"/>
      <c r="P555" s="21"/>
      <c r="Q555" s="21"/>
    </row>
    <row r="556" spans="13:17" ht="12.75">
      <c r="M556" s="21"/>
      <c r="N556" s="21"/>
      <c r="O556" s="21"/>
      <c r="P556" s="21"/>
      <c r="Q556" s="21"/>
    </row>
    <row r="557" spans="13:17" ht="12.75">
      <c r="M557" s="21"/>
      <c r="N557" s="21"/>
      <c r="O557" s="21"/>
      <c r="P557" s="21"/>
      <c r="Q557" s="21"/>
    </row>
    <row r="558" spans="13:17" ht="12.75">
      <c r="M558" s="21"/>
      <c r="N558" s="21"/>
      <c r="O558" s="21"/>
      <c r="P558" s="21"/>
      <c r="Q558" s="21"/>
    </row>
    <row r="559" spans="13:17" ht="12.75">
      <c r="M559" s="21"/>
      <c r="N559" s="21"/>
      <c r="O559" s="21"/>
      <c r="P559" s="21"/>
      <c r="Q559" s="21"/>
    </row>
  </sheetData>
  <sheetProtection/>
  <mergeCells count="4">
    <mergeCell ref="E6:E7"/>
    <mergeCell ref="E5:K5"/>
    <mergeCell ref="F6:K6"/>
    <mergeCell ref="M90:M92"/>
  </mergeCells>
  <printOptions/>
  <pageMargins left="0.2362204724409449" right="0.2362204724409449" top="0.7480314960629921" bottom="0.7480314960629921" header="0.31496062992125984" footer="0.31496062992125984"/>
  <pageSetup firstPageNumber="6" useFirstPageNumber="1" fitToHeight="0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PWiK sp. z o. o.</dc:creator>
  <cp:keywords/>
  <dc:description/>
  <cp:lastModifiedBy>mmichnicka</cp:lastModifiedBy>
  <cp:lastPrinted>2015-11-19T14:11:16Z</cp:lastPrinted>
  <dcterms:created xsi:type="dcterms:W3CDTF">2001-01-22T12:20:31Z</dcterms:created>
  <dcterms:modified xsi:type="dcterms:W3CDTF">2015-11-19T14:11:19Z</dcterms:modified>
  <cp:category/>
  <cp:version/>
  <cp:contentType/>
  <cp:contentStatus/>
</cp:coreProperties>
</file>